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8.xml" ContentType="application/vnd.openxmlformats-officedocument.spreadsheetml.externalLink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6.xml" ContentType="application/vnd.openxmlformats-officedocument.spreadsheetml.externalLink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85" yWindow="90" windowWidth="14700" windowHeight="9450" tabRatio="851"/>
  </bookViews>
  <sheets>
    <sheet name="0.간지" sheetId="1" r:id="rId1"/>
    <sheet name="0-1.이면" sheetId="2" r:id="rId2"/>
    <sheet name="1.농가및농가인구" sheetId="3" r:id="rId3"/>
    <sheet name="2.연령별농가인구" sheetId="4" r:id="rId4"/>
    <sheet name="3.경지면적" sheetId="5" r:id="rId5"/>
    <sheet name="4.경지규모별농가" sheetId="6" r:id="rId6"/>
    <sheet name="5.농업진흥지역지정" sheetId="14" r:id="rId7"/>
    <sheet name="6.한국농어촌공사" sheetId="13" r:id="rId8"/>
    <sheet name="7.수리답 및 경지정리" sheetId="15" r:id="rId9"/>
    <sheet name="8.수리시설 및 방조제" sheetId="16" r:id="rId10"/>
    <sheet name="9.식량작물생산량(정곡)" sheetId="17" r:id="rId11"/>
    <sheet name="9-1.미곡" sheetId="18" r:id="rId12"/>
    <sheet name="9-2.맥류" sheetId="19" r:id="rId13"/>
    <sheet name="9-3.잡곡" sheetId="20" r:id="rId14"/>
    <sheet name="9-4.두류" sheetId="21" r:id="rId15"/>
    <sheet name="9-5.서류" sheetId="22" r:id="rId16"/>
    <sheet name="10.채소류생산량 " sheetId="23" r:id="rId17"/>
    <sheet name="11.특용작물생산량" sheetId="24" r:id="rId18"/>
    <sheet name="12.과실류생산량" sheetId="25" r:id="rId19"/>
    <sheet name="13.공공비축 미곡 매입실적" sheetId="26" r:id="rId20"/>
    <sheet name="14.정부관리양곡보관창고" sheetId="28" r:id="rId21"/>
    <sheet name="15.정부양곡가공공장" sheetId="29" r:id="rId22"/>
    <sheet name="16.농업협동조합" sheetId="11" r:id="rId23"/>
    <sheet name="17.농업용기계보유 " sheetId="30" r:id="rId24"/>
    <sheet name="18.비료공급" sheetId="10" r:id="rId25"/>
    <sheet name="19.농약공급 실적" sheetId="9" r:id="rId26"/>
    <sheet name="20.농업용지하수" sheetId="31" r:id="rId27"/>
    <sheet name="21.가축사육" sheetId="32" r:id="rId28"/>
    <sheet name="22.가축전염병발생" sheetId="33" r:id="rId29"/>
    <sheet name="23.가축전염병예방주사실적" sheetId="34" r:id="rId30"/>
    <sheet name="24.수의사현황" sheetId="8" r:id="rId31"/>
    <sheet name="25.도축검사" sheetId="35" r:id="rId32"/>
    <sheet name="26.배합사료생산" sheetId="36" r:id="rId33"/>
    <sheet name="27.축산물위생관계업소" sheetId="7" r:id="rId34"/>
    <sheet name="28.소유별산림면적" sheetId="37" r:id="rId35"/>
    <sheet name="29.임상별산림면적" sheetId="38" r:id="rId36"/>
    <sheet name="30.임상별임목축적" sheetId="39" r:id="rId37"/>
    <sheet name="31.임산물생산량" sheetId="40" r:id="rId38"/>
    <sheet name="32.임목벌채 허가(신고)" sheetId="41" r:id="rId39"/>
    <sheet name="33.수렵" sheetId="51" r:id="rId40"/>
    <sheet name="34.수렵면허장발급" sheetId="43" r:id="rId41"/>
    <sheet name="35.사방사업" sheetId="12" r:id="rId42"/>
    <sheet name="36.조림" sheetId="44" r:id="rId43"/>
    <sheet name="37.불법 산림훼손 피해현황" sheetId="45" r:id="rId44"/>
    <sheet name="38.산림전용허가내역" sheetId="46" r:id="rId45"/>
    <sheet name="39.산림보호구역지정현황" sheetId="49" r:id="rId46"/>
  </sheets>
  <externalReferences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</externalReferences>
  <definedNames>
    <definedName name="_xlnm._FilterDatabase" localSheetId="33" hidden="1">'27.축산물위생관계업소'!#REF!</definedName>
    <definedName name="a" localSheetId="2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3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32">{"Book1"}</definedName>
    <definedName name="a" localSheetId="33">{"Book1"}</definedName>
    <definedName name="a" localSheetId="34">{"Book1"}</definedName>
    <definedName name="a" localSheetId="35">{"Book1"}</definedName>
    <definedName name="a" localSheetId="4">{"Book1"}</definedName>
    <definedName name="a" localSheetId="36">{"Book1"}</definedName>
    <definedName name="a" localSheetId="37">{"Book1"}</definedName>
    <definedName name="a" localSheetId="38">{"Book1"}</definedName>
    <definedName name="a" localSheetId="39">{"Book1"}</definedName>
    <definedName name="a" localSheetId="40">{"Book1"}</definedName>
    <definedName name="a" localSheetId="41">{"Book1"}</definedName>
    <definedName name="a" localSheetId="42">{"Book1"}</definedName>
    <definedName name="a" localSheetId="43">{"Book1"}</definedName>
    <definedName name="a" localSheetId="44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6">'[2]18.농업용기계보유 '!$A$18:$K$1275</definedName>
    <definedName name="AAA" localSheetId="17">'[2]18.농업용기계보유 '!$A$18:$K$1275</definedName>
    <definedName name="AAA" localSheetId="18">'[2]18.농업용기계보유 '!$A$18:$K$1275</definedName>
    <definedName name="AAA" localSheetId="19">'[3]18.농업용기계보유 '!$A$18:$K$1275</definedName>
    <definedName name="AAA" localSheetId="20">'[3]18.농업용기계보유 '!$A$18:$K$1275</definedName>
    <definedName name="AAA" localSheetId="21">'[3]18.농업용기계보유 '!$A$18:$K$1275</definedName>
    <definedName name="AAA" localSheetId="22">'[4]18.농업용기계보유 '!$A$18:$K$1275</definedName>
    <definedName name="AAA" localSheetId="23">'[5]18.농업용기계보유 '!$A$18:$K$1275</definedName>
    <definedName name="AAA" localSheetId="24">'[4]18.농업용기계보유 '!$A$18:$K$1275</definedName>
    <definedName name="AAA" localSheetId="25">'[4]18.농업용기계보유 '!$A$18:$K$1275</definedName>
    <definedName name="AAA" localSheetId="3">'[2]18.농업용기계보유 '!$A$18:$K$1275</definedName>
    <definedName name="AAA" localSheetId="26">'[6]18.농업용기계보유 '!$A$18:$K$1275</definedName>
    <definedName name="AAA" localSheetId="27">'[7]18.농업용기계보유 '!$A$18:$K$1275</definedName>
    <definedName name="AAA" localSheetId="28">'[8]18.농업용기계보유 '!$A$18:$K$1275</definedName>
    <definedName name="AAA" localSheetId="29">'[8]18.농업용기계보유 '!$A$18:$K$1275</definedName>
    <definedName name="AAA" localSheetId="30">'[7]18.농업용기계보유 '!$A$18:$K$1275</definedName>
    <definedName name="AAA" localSheetId="31">'[7]18.농업용기계보유 '!$A$18:$K$1275</definedName>
    <definedName name="AAA" localSheetId="32">'[7]18.농업용기계보유 '!$A$18:$K$1275</definedName>
    <definedName name="AAA" localSheetId="33">'[7]18.농업용기계보유 '!$A$18:$K$1275</definedName>
    <definedName name="AAA" localSheetId="34">'[9]18.농업용기계보유 '!$A$18:$K$1275</definedName>
    <definedName name="AAA" localSheetId="35">'[9]18.농업용기계보유 '!$A$18:$K$1275</definedName>
    <definedName name="AAA" localSheetId="4">'[2]18.농업용기계보유 '!$A$18:$K$1275</definedName>
    <definedName name="AAA" localSheetId="36">'[9]18.농업용기계보유 '!$A$18:$K$1275</definedName>
    <definedName name="AAA" localSheetId="37">'[9]18.농업용기계보유 '!$A$18:$K$1275</definedName>
    <definedName name="AAA" localSheetId="38">'[9]18.농업용기계보유 '!$A$18:$K$1275</definedName>
    <definedName name="AAA" localSheetId="41">'[9]18.농업용기계보유 '!$A$18:$K$1275</definedName>
    <definedName name="AAA" localSheetId="42">'[9]18.농업용기계보유 '!$A$18:$K$1275</definedName>
    <definedName name="AAA" localSheetId="43">'[9]18.농업용기계보유 '!$A$18:$K$1275</definedName>
    <definedName name="AAA" localSheetId="44">'[9]18.농업용기계보유 '!$A$18:$K$1275</definedName>
    <definedName name="AAA" localSheetId="5">'[2]18.농업용기계보유 '!$A$18:$K$1275</definedName>
    <definedName name="AAA" localSheetId="6">'[10]18.농업용기계보유 '!$A$18:$K$1275</definedName>
    <definedName name="AAA" localSheetId="7">'[11]18.농업용기계보유 '!$A$18:$K$1275</definedName>
    <definedName name="AAA" localSheetId="8">'[12]18.농업용기계보유 '!$A$18:$K$1275</definedName>
    <definedName name="AAA" localSheetId="9">'[12]18.농업용기계보유 '!$A$18:$K$1275</definedName>
    <definedName name="AAA" localSheetId="10">'[2]18.농업용기계보유 '!$A$18:$K$1275</definedName>
    <definedName name="AAA" localSheetId="11">'[2]18.농업용기계보유 '!$A$18:$K$1275</definedName>
    <definedName name="AAA" localSheetId="12">'[2]18.농업용기계보유 '!$A$18:$K$1275</definedName>
    <definedName name="AAA" localSheetId="13">'[2]18.농업용기계보유 '!$A$18:$K$1275</definedName>
    <definedName name="AAA" localSheetId="14">'[2]18.농업용기계보유 '!$A$18:$K$1275</definedName>
    <definedName name="AAA" localSheetId="15">'[2]18.농업용기계보유 '!$A$18:$K$1275</definedName>
    <definedName name="AAA">'[13]18.농업용기계보유 '!$A$18:$K$1275</definedName>
    <definedName name="B" localSheetId="34">{"Book1"}</definedName>
    <definedName name="B" localSheetId="35">{"Book1"}</definedName>
    <definedName name="B" localSheetId="36">{"Book1"}</definedName>
    <definedName name="B" localSheetId="37">{"Book1"}</definedName>
    <definedName name="B" localSheetId="38">{"Book1"}</definedName>
    <definedName name="B" localSheetId="39">{"Book1"}</definedName>
    <definedName name="B" localSheetId="42">{"Book1"}</definedName>
    <definedName name="B" localSheetId="43">{"Book1"}</definedName>
    <definedName name="B" localSheetId="44">{"Book1"}</definedName>
    <definedName name="B">{"Book1"}</definedName>
    <definedName name="DDD">{"Book1"}</definedName>
    <definedName name="didtlr" localSheetId="39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3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32">{"Book1"}</definedName>
    <definedName name="Document_array" localSheetId="33">{"Book1"}</definedName>
    <definedName name="Document_array" localSheetId="34">{"Book1"}</definedName>
    <definedName name="Document_array" localSheetId="35">{"Book1"}</definedName>
    <definedName name="Document_array" localSheetId="4">{"Book1"}</definedName>
    <definedName name="Document_array" localSheetId="36">{"Book1"}</definedName>
    <definedName name="Document_array" localSheetId="37">{"Book1"}</definedName>
    <definedName name="Document_array" localSheetId="38">{"Book1"}</definedName>
    <definedName name="Document_array" localSheetId="39">{"Book1"}</definedName>
    <definedName name="Document_array" localSheetId="40">{"Book1"}</definedName>
    <definedName name="Document_array" localSheetId="41">{"Book1"}</definedName>
    <definedName name="Document_array" localSheetId="42">{"Book1"}</definedName>
    <definedName name="Document_array" localSheetId="43">{"Book1"}</definedName>
    <definedName name="Document_array" localSheetId="4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3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4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hidden="1">{"'6.강수량'!$A$1:$O$37","'6.강수량'!$A$1:$C$1"}</definedName>
    <definedName name="_xlnm.Print_Area" localSheetId="0">'0.간지'!$A$1:$I$20</definedName>
    <definedName name="_xlnm.Print_Area" localSheetId="1">'0-1.이면'!$A$1:$I$37</definedName>
    <definedName name="_xlnm.Print_Area" localSheetId="2">'1.농가및농가인구'!$A$1:$I$42</definedName>
    <definedName name="_xlnm.Print_Area" localSheetId="16">'10.채소류생산량 '!$A$1:$J$108</definedName>
    <definedName name="_xlnm.Print_Area" localSheetId="17">'11.특용작물생산량'!$A$1:$G$25</definedName>
    <definedName name="_xlnm.Print_Area" localSheetId="18">'12.과실류생산량'!$A$1:$O$25</definedName>
    <definedName name="_xlnm.Print_Area" localSheetId="19">'13.공공비축 미곡 매입실적'!$A$1:$K$40</definedName>
    <definedName name="_xlnm.Print_Area" localSheetId="20">'14.정부관리양곡보관창고'!$A$1:$Q$40</definedName>
    <definedName name="_xlnm.Print_Area" localSheetId="21">'15.정부양곡가공공장'!$A$1:$I$39</definedName>
    <definedName name="_xlnm.Print_Area" localSheetId="22">'16.농업협동조합'!$A$1:$Y$23</definedName>
    <definedName name="_xlnm.Print_Area" localSheetId="23">'17.농업용기계보유 '!$A$1:$X$43</definedName>
    <definedName name="_xlnm.Print_Area" localSheetId="24">'18.비료공급'!$A$1:$R$41</definedName>
    <definedName name="_xlnm.Print_Area" localSheetId="25">'19.농약공급 실적'!$A$1:$G$25</definedName>
    <definedName name="_xlnm.Print_Area" localSheetId="3">'2.연령별농가인구'!$A$1:$L$25</definedName>
    <definedName name="_xlnm.Print_Area" localSheetId="26">'20.농업용지하수'!$A$1:$K$41</definedName>
    <definedName name="_xlnm.Print_Area" localSheetId="27">'21.가축사육'!$A$1:$R$27</definedName>
    <definedName name="_xlnm.Print_Area" localSheetId="28">'22.가축전염병발생'!$A$1:$Q$40</definedName>
    <definedName name="_xlnm.Print_Area" localSheetId="29">'23.가축전염병예방주사실적'!$A$1:$O$39</definedName>
    <definedName name="_xlnm.Print_Area" localSheetId="30">'24.수의사현황'!$A$1:$L$40</definedName>
    <definedName name="_xlnm.Print_Area" localSheetId="31">'25.도축검사'!$A$1:$N$40</definedName>
    <definedName name="_xlnm.Print_Area" localSheetId="32">'26.배합사료생산'!$A$1:$H$39</definedName>
    <definedName name="_xlnm.Print_Area" localSheetId="33">'27.축산물위생관계업소'!$A$1:$T$38</definedName>
    <definedName name="_xlnm.Print_Area" localSheetId="34">'28.소유별산림면적'!$A$1:$Q$40</definedName>
    <definedName name="_xlnm.Print_Area" localSheetId="35">'29.임상별산림면적'!$A$1:$O$40</definedName>
    <definedName name="_xlnm.Print_Area" localSheetId="4">'3.경지면적'!$A$1:$H$40</definedName>
    <definedName name="_xlnm.Print_Area" localSheetId="36">'30.임상별임목축적'!$A$1:$G$38</definedName>
    <definedName name="_xlnm.Print_Area" localSheetId="37">'31.임산물생산량'!$A$1:$T$40</definedName>
    <definedName name="_xlnm.Print_Area" localSheetId="38">'32.임목벌채 허가(신고)'!$A$1:$T$40</definedName>
    <definedName name="_xlnm.Print_Area" localSheetId="39">'33.수렵'!$A$1:$M$42</definedName>
    <definedName name="_xlnm.Print_Area" localSheetId="40">'34.수렵면허장발급'!$A$1:$F$39</definedName>
    <definedName name="_xlnm.Print_Area" localSheetId="41">'35.사방사업'!$A$1:$K$38</definedName>
    <definedName name="_xlnm.Print_Area" localSheetId="42">'36.조림'!$A$1:$Q$38</definedName>
    <definedName name="_xlnm.Print_Area" localSheetId="43">'37.불법 산림훼손 피해현황'!$A$1:$AA$41</definedName>
    <definedName name="_xlnm.Print_Area" localSheetId="44">'38.산림전용허가내역'!$A$1:$M$41</definedName>
    <definedName name="_xlnm.Print_Area" localSheetId="45">'39.산림보호구역지정현황'!$A$1:$I$38</definedName>
    <definedName name="_xlnm.Print_Area" localSheetId="5">'4.경지규모별농가'!$A$1:$G$28</definedName>
    <definedName name="_xlnm.Print_Area" localSheetId="6">'5.농업진흥지역지정'!$A$1:$E$38</definedName>
    <definedName name="_xlnm.Print_Area" localSheetId="7">'6.한국농어촌공사'!$A$1:$G$30</definedName>
    <definedName name="_xlnm.Print_Area" localSheetId="8">'7.수리답 및 경지정리'!$A$1:$F$16</definedName>
    <definedName name="_xlnm.Print_Area" localSheetId="9">'8.수리시설 및 방조제'!$A$1:$I$16</definedName>
    <definedName name="_xlnm.Print_Area" localSheetId="10">'9.식량작물생산량(정곡)'!$A$1:$G$25</definedName>
    <definedName name="_xlnm.Print_Area" localSheetId="11">'9-1.미곡'!$A$1:$I$16</definedName>
    <definedName name="_xlnm.Print_Area" localSheetId="12">'9-2.맥류'!$A$1:$I$25</definedName>
    <definedName name="_xlnm.Print_Area" localSheetId="13">'9-3.잡곡'!$A$1:$J$25</definedName>
    <definedName name="_xlnm.Print_Area" localSheetId="14">'9-4.두류'!$A$1:$J$25</definedName>
    <definedName name="_xlnm.Print_Area" localSheetId="15">'9-5.서류'!$A$1:$F$24</definedName>
    <definedName name="qqq" localSheetId="2">'[2]18.농업용기계보유 '!$A$18:$K$1275</definedName>
    <definedName name="qqq" localSheetId="16">'[2]18.농업용기계보유 '!$A$18:$K$1275</definedName>
    <definedName name="qqq" localSheetId="17">'[2]18.농업용기계보유 '!$A$18:$K$1275</definedName>
    <definedName name="qqq" localSheetId="18">'[2]18.농업용기계보유 '!$A$18:$K$1275</definedName>
    <definedName name="qqq" localSheetId="19">'[3]18.농업용기계보유 '!$A$18:$K$1275</definedName>
    <definedName name="qqq" localSheetId="20">'[3]18.농업용기계보유 '!$A$18:$K$1275</definedName>
    <definedName name="qqq" localSheetId="21">'[3]18.농업용기계보유 '!$A$18:$K$1275</definedName>
    <definedName name="qqq" localSheetId="22">'[4]18.농업용기계보유 '!$A$18:$K$1275</definedName>
    <definedName name="qqq" localSheetId="23">'[5]18.농업용기계보유 '!$A$18:$K$1275</definedName>
    <definedName name="qqq" localSheetId="24">'[4]18.농업용기계보유 '!$A$18:$K$1275</definedName>
    <definedName name="qqq" localSheetId="25">'[4]18.농업용기계보유 '!$A$18:$K$1275</definedName>
    <definedName name="qqq" localSheetId="3">'[2]18.농업용기계보유 '!$A$18:$K$1275</definedName>
    <definedName name="qqq" localSheetId="26">'[6]18.농업용기계보유 '!$A$18:$K$1275</definedName>
    <definedName name="qqq" localSheetId="27">'[7]18.농업용기계보유 '!$A$18:$K$1275</definedName>
    <definedName name="qqq" localSheetId="28">'[8]18.농업용기계보유 '!$A$18:$K$1275</definedName>
    <definedName name="qqq" localSheetId="29">'[8]18.농업용기계보유 '!$A$18:$K$1275</definedName>
    <definedName name="qqq" localSheetId="30">'[7]18.농업용기계보유 '!$A$18:$K$1275</definedName>
    <definedName name="qqq" localSheetId="31">'[7]18.농업용기계보유 '!$A$18:$K$1275</definedName>
    <definedName name="qqq" localSheetId="32">'[7]18.농업용기계보유 '!$A$18:$K$1275</definedName>
    <definedName name="qqq" localSheetId="33">'[7]18.농업용기계보유 '!$A$18:$K$1275</definedName>
    <definedName name="qqq" localSheetId="34">'[9]18.농업용기계보유 '!$A$18:$K$1275</definedName>
    <definedName name="qqq" localSheetId="35">'[9]18.농업용기계보유 '!$A$18:$K$1275</definedName>
    <definedName name="qqq" localSheetId="4">'[2]18.농업용기계보유 '!$A$18:$K$1275</definedName>
    <definedName name="qqq" localSheetId="36">'[9]18.농업용기계보유 '!$A$18:$K$1275</definedName>
    <definedName name="qqq" localSheetId="37">'[9]18.농업용기계보유 '!$A$18:$K$1275</definedName>
    <definedName name="qqq" localSheetId="38">'[9]18.농업용기계보유 '!$A$18:$K$1275</definedName>
    <definedName name="qqq" localSheetId="41">'[9]18.농업용기계보유 '!$A$18:$K$1275</definedName>
    <definedName name="qqq" localSheetId="42">'[9]18.농업용기계보유 '!$A$18:$K$1275</definedName>
    <definedName name="qqq" localSheetId="43">'[9]18.농업용기계보유 '!$A$18:$K$1275</definedName>
    <definedName name="qqq" localSheetId="44">'[9]18.농업용기계보유 '!$A$18:$K$1275</definedName>
    <definedName name="qqq" localSheetId="5">'[2]18.농업용기계보유 '!$A$18:$K$1275</definedName>
    <definedName name="qqq" localSheetId="6">'[10]18.농업용기계보유 '!$A$18:$K$1275</definedName>
    <definedName name="qqq" localSheetId="7">'[11]18.농업용기계보유 '!$A$18:$K$1275</definedName>
    <definedName name="qqq" localSheetId="8">'[12]18.농업용기계보유 '!$A$18:$K$1275</definedName>
    <definedName name="qqq" localSheetId="9">'[12]18.농업용기계보유 '!$A$18:$K$1275</definedName>
    <definedName name="qqq" localSheetId="10">'[2]18.농업용기계보유 '!$A$18:$K$1275</definedName>
    <definedName name="qqq" localSheetId="11">'[2]18.농업용기계보유 '!$A$18:$K$1275</definedName>
    <definedName name="qqq" localSheetId="12">'[2]18.농업용기계보유 '!$A$18:$K$1275</definedName>
    <definedName name="qqq" localSheetId="13">'[2]18.농업용기계보유 '!$A$18:$K$1275</definedName>
    <definedName name="qqq" localSheetId="14">'[2]18.농업용기계보유 '!$A$18:$K$1275</definedName>
    <definedName name="qqq" localSheetId="15">'[2]18.농업용기계보유 '!$A$18:$K$1275</definedName>
    <definedName name="qqq">'[13]18.농업용기계보유 '!$A$18:$K$1275</definedName>
    <definedName name="sss" localSheetId="2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3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32">{"Book1"}</definedName>
    <definedName name="sss" localSheetId="33">{"Book1"}</definedName>
    <definedName name="sss" localSheetId="34">{"Book1"}</definedName>
    <definedName name="sss" localSheetId="35">{"Book1"}</definedName>
    <definedName name="sss" localSheetId="4">{"Book1"}</definedName>
    <definedName name="sss" localSheetId="36">{"Book1"}</definedName>
    <definedName name="sss" localSheetId="37">{"Book1"}</definedName>
    <definedName name="sss" localSheetId="38">{"Book1"}</definedName>
    <definedName name="sss" localSheetId="39">{"Book1"}</definedName>
    <definedName name="sss" localSheetId="41">{"Book1"}</definedName>
    <definedName name="sss" localSheetId="42">{"Book1"}</definedName>
    <definedName name="sss" localSheetId="43">{"Book1"}</definedName>
    <definedName name="sss" localSheetId="44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>{"Book1"}</definedName>
    <definedName name="공공">'[14]15.농업용기계보유 '!$A$19:$K$1279</definedName>
    <definedName name="ㅁ1" localSheetId="26">'20.농업용지하수'!$A$18:$D$1275</definedName>
    <definedName name="ㅁ1" localSheetId="28">#REF!</definedName>
    <definedName name="ㅁ1" localSheetId="29">#REF!</definedName>
    <definedName name="ㅁ1" localSheetId="30">#REF!</definedName>
    <definedName name="ㅁ1" localSheetId="39">#REF!</definedName>
    <definedName name="ㅁ1">#REF!</definedName>
    <definedName name="무" localSheetId="29" hidden="1">{"'6.강수량'!$A$1:$O$37","'6.강수량'!$A$1:$C$1"}</definedName>
    <definedName name="무" localSheetId="39" hidden="1">{"'6.강수량'!$A$1:$O$37","'6.강수량'!$A$1:$C$1"}</definedName>
    <definedName name="무" hidden="1">{"'6.강수량'!$A$1:$O$37","'6.강수량'!$A$1:$C$1"}</definedName>
    <definedName name="수렵" localSheetId="39" hidden="1">{"'6.강수량'!$A$1:$O$37","'6.강수량'!$A$1:$C$1"}</definedName>
    <definedName name="수렵" hidden="1">{"'6.강수량'!$A$1:$O$37","'6.강수량'!$A$1:$C$1"}</definedName>
    <definedName name="토" localSheetId="29" hidden="1">{"'6.강수량'!$A$1:$O$37","'6.강수량'!$A$1:$C$1"}</definedName>
    <definedName name="토" localSheetId="39" hidden="1">{"'6.강수량'!$A$1:$O$37","'6.강수량'!$A$1:$C$1"}</definedName>
    <definedName name="토" hidden="1">{"'6.강수량'!$A$1:$O$37","'6.강수량'!$A$1:$C$1"}</definedName>
  </definedNames>
  <calcPr calcId="125725"/>
</workbook>
</file>

<file path=xl/calcChain.xml><?xml version="1.0" encoding="utf-8"?>
<calcChain xmlns="http://schemas.openxmlformats.org/spreadsheetml/2006/main">
  <c r="R17" i="11"/>
  <c r="R18"/>
  <c r="R19"/>
  <c r="R20"/>
  <c r="R21"/>
  <c r="U18"/>
  <c r="U19"/>
  <c r="U20"/>
  <c r="U21"/>
  <c r="U22"/>
  <c r="R22"/>
  <c r="U17"/>
  <c r="G38" i="51" l="1"/>
  <c r="C38"/>
  <c r="G37"/>
  <c r="C37"/>
  <c r="G36"/>
  <c r="C36"/>
  <c r="G35"/>
  <c r="C35"/>
  <c r="G34"/>
  <c r="C34"/>
  <c r="G33"/>
  <c r="C33"/>
  <c r="G32"/>
  <c r="C32"/>
  <c r="G31"/>
  <c r="C31"/>
  <c r="G30"/>
  <c r="C30"/>
  <c r="G29"/>
  <c r="C29"/>
  <c r="G28"/>
  <c r="C28"/>
  <c r="G27"/>
  <c r="C27"/>
  <c r="G26"/>
  <c r="C26"/>
  <c r="G25"/>
  <c r="C25"/>
  <c r="G24"/>
  <c r="C24"/>
  <c r="G23"/>
  <c r="C23"/>
  <c r="G22"/>
  <c r="C22"/>
  <c r="G21"/>
  <c r="C21"/>
  <c r="G20"/>
  <c r="C20"/>
  <c r="G19"/>
  <c r="C19"/>
  <c r="G18"/>
  <c r="C18"/>
  <c r="G17"/>
  <c r="C17"/>
  <c r="G16"/>
  <c r="C16"/>
  <c r="L14"/>
  <c r="K14"/>
  <c r="J14"/>
  <c r="I14"/>
  <c r="H14"/>
  <c r="G14"/>
  <c r="F14"/>
  <c r="E14"/>
  <c r="D14"/>
  <c r="C14"/>
  <c r="D15" i="41" l="1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15"/>
  <c r="O15" i="7" l="1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14"/>
  <c r="F34"/>
  <c r="F35"/>
  <c r="F36"/>
  <c r="F31"/>
  <c r="F32"/>
  <c r="F33"/>
  <c r="F30"/>
  <c r="F29"/>
  <c r="F27"/>
  <c r="F28"/>
  <c r="F26"/>
  <c r="F24"/>
  <c r="F25"/>
  <c r="F21"/>
  <c r="F22"/>
  <c r="F23"/>
  <c r="F19"/>
  <c r="F20"/>
  <c r="F18"/>
  <c r="F17"/>
  <c r="F16"/>
  <c r="F15"/>
  <c r="F14"/>
  <c r="C29"/>
  <c r="B29" i="8"/>
  <c r="E29"/>
  <c r="O12" i="7" l="1"/>
  <c r="C14"/>
  <c r="C15"/>
  <c r="C16"/>
  <c r="C17"/>
  <c r="C18"/>
  <c r="C19"/>
  <c r="C20"/>
  <c r="C21"/>
  <c r="C22"/>
  <c r="C23"/>
  <c r="C24"/>
  <c r="C25"/>
  <c r="C26"/>
  <c r="C27"/>
  <c r="C28"/>
  <c r="C30"/>
  <c r="C31"/>
  <c r="C32"/>
  <c r="C33"/>
  <c r="C34"/>
  <c r="C35"/>
  <c r="C36"/>
  <c r="B17" i="8"/>
  <c r="B18"/>
  <c r="B19"/>
  <c r="B20"/>
  <c r="B21"/>
  <c r="B22"/>
  <c r="B23"/>
  <c r="B24"/>
  <c r="B25"/>
  <c r="B26"/>
  <c r="B27"/>
  <c r="B28"/>
  <c r="B30"/>
  <c r="B31"/>
  <c r="B32"/>
  <c r="B33"/>
  <c r="B34"/>
  <c r="B35"/>
  <c r="B36"/>
  <c r="B37"/>
  <c r="B38"/>
  <c r="B39"/>
  <c r="B16"/>
  <c r="E39"/>
  <c r="E36"/>
  <c r="E37"/>
  <c r="E38"/>
  <c r="E31"/>
  <c r="E32"/>
  <c r="E33"/>
  <c r="E34"/>
  <c r="E35"/>
  <c r="E30"/>
  <c r="E28"/>
  <c r="E27"/>
  <c r="E26"/>
  <c r="E25"/>
  <c r="E24"/>
  <c r="E23"/>
  <c r="E22"/>
  <c r="E21"/>
  <c r="E20"/>
  <c r="E19"/>
  <c r="E18"/>
  <c r="E17"/>
  <c r="E16"/>
  <c r="S19" i="30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18"/>
  <c r="B18" i="28"/>
  <c r="C18"/>
  <c r="D18"/>
  <c r="B19"/>
  <c r="C19"/>
  <c r="D19"/>
  <c r="B20"/>
  <c r="C20"/>
  <c r="D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C17"/>
  <c r="D17"/>
  <c r="B17"/>
  <c r="J16" i="30" l="1"/>
  <c r="H16" i="5"/>
  <c r="G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F33"/>
  <c r="F32"/>
  <c r="F31"/>
  <c r="F30"/>
  <c r="F29"/>
  <c r="F28"/>
  <c r="F27"/>
  <c r="F26"/>
  <c r="F25"/>
  <c r="F24"/>
  <c r="F23"/>
  <c r="F22"/>
  <c r="F34"/>
  <c r="F35"/>
  <c r="F36"/>
  <c r="F37"/>
  <c r="F38"/>
  <c r="F21"/>
  <c r="F20"/>
  <c r="F19"/>
  <c r="F18"/>
  <c r="F17"/>
  <c r="F16"/>
  <c r="H14"/>
  <c r="G14"/>
  <c r="F14"/>
  <c r="C16" i="45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D22"/>
  <c r="E22"/>
  <c r="C23"/>
  <c r="D23"/>
  <c r="E23"/>
  <c r="C24"/>
  <c r="D24"/>
  <c r="E24"/>
  <c r="C25"/>
  <c r="D25"/>
  <c r="E25"/>
  <c r="C26"/>
  <c r="D26"/>
  <c r="E26"/>
  <c r="C27"/>
  <c r="D27"/>
  <c r="E27"/>
  <c r="C28"/>
  <c r="D28"/>
  <c r="E28"/>
  <c r="C29"/>
  <c r="D29"/>
  <c r="E29"/>
  <c r="C30"/>
  <c r="D30"/>
  <c r="E30"/>
  <c r="C31"/>
  <c r="D31"/>
  <c r="E31"/>
  <c r="C32"/>
  <c r="D32"/>
  <c r="E32"/>
  <c r="C33"/>
  <c r="D33"/>
  <c r="E33"/>
  <c r="C34"/>
  <c r="D34"/>
  <c r="E34"/>
  <c r="C35"/>
  <c r="D35"/>
  <c r="E35"/>
  <c r="C36"/>
  <c r="D36"/>
  <c r="E36"/>
  <c r="C37"/>
  <c r="D37"/>
  <c r="E37"/>
  <c r="C38"/>
  <c r="D38"/>
  <c r="E38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16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N13" i="44"/>
  <c r="K13"/>
  <c r="L13"/>
  <c r="R14" i="40"/>
  <c r="S14"/>
  <c r="T14"/>
  <c r="Q14"/>
  <c r="E14"/>
  <c r="K14"/>
  <c r="L14"/>
  <c r="I12" i="49"/>
  <c r="H12"/>
  <c r="G12"/>
  <c r="F12"/>
  <c r="E12"/>
  <c r="D12"/>
  <c r="C12"/>
  <c r="I14" i="46"/>
  <c r="D14"/>
  <c r="K12" i="12"/>
  <c r="J12"/>
  <c r="I12"/>
  <c r="H12"/>
  <c r="G12"/>
  <c r="E12"/>
  <c r="D12"/>
  <c r="C12"/>
  <c r="F12"/>
  <c r="C38" i="43"/>
  <c r="C36"/>
  <c r="C37"/>
  <c r="C35"/>
  <c r="C33"/>
  <c r="C34"/>
  <c r="C31"/>
  <c r="C32"/>
  <c r="C28"/>
  <c r="C29"/>
  <c r="C30"/>
  <c r="C26"/>
  <c r="C27"/>
  <c r="C25"/>
  <c r="C24"/>
  <c r="C16"/>
  <c r="C17"/>
  <c r="C18"/>
  <c r="C19"/>
  <c r="C20"/>
  <c r="C21"/>
  <c r="C22"/>
  <c r="Q14" i="41"/>
  <c r="P14"/>
  <c r="O14"/>
  <c r="N14"/>
  <c r="K14"/>
  <c r="J14"/>
  <c r="H14" i="40"/>
  <c r="M14"/>
  <c r="J14"/>
  <c r="I14"/>
  <c r="G14"/>
  <c r="F14"/>
  <c r="C14" i="37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16"/>
  <c r="J15" i="26"/>
  <c r="K15"/>
  <c r="I15"/>
  <c r="H15"/>
  <c r="G15"/>
  <c r="F15"/>
  <c r="E15"/>
  <c r="D15"/>
  <c r="C15"/>
  <c r="D12" i="13"/>
  <c r="F34" i="31"/>
  <c r="H14" i="17"/>
  <c r="C23" i="43"/>
  <c r="N12" i="7"/>
  <c r="P12"/>
  <c r="Q12"/>
  <c r="R12"/>
  <c r="S12"/>
  <c r="T12"/>
  <c r="M12"/>
  <c r="D12"/>
  <c r="E12"/>
  <c r="F12"/>
  <c r="G12"/>
  <c r="H12"/>
  <c r="I12"/>
  <c r="J12"/>
  <c r="C12"/>
  <c r="H39" i="10"/>
  <c r="C39"/>
  <c r="H38"/>
  <c r="C38"/>
  <c r="H37"/>
  <c r="C37"/>
  <c r="H36"/>
  <c r="C36"/>
  <c r="H35"/>
  <c r="C35"/>
  <c r="H34"/>
  <c r="C34"/>
  <c r="H33"/>
  <c r="C33"/>
  <c r="H32"/>
  <c r="C32"/>
  <c r="H31"/>
  <c r="C31"/>
  <c r="H30"/>
  <c r="C30"/>
  <c r="H29"/>
  <c r="C29"/>
  <c r="H28"/>
  <c r="C28"/>
  <c r="H27"/>
  <c r="C27"/>
  <c r="H26"/>
  <c r="C26"/>
  <c r="H25"/>
  <c r="C25"/>
  <c r="H24"/>
  <c r="C24"/>
  <c r="H23"/>
  <c r="C23"/>
  <c r="H22"/>
  <c r="C22"/>
  <c r="H21"/>
  <c r="C21"/>
  <c r="H20"/>
  <c r="C20"/>
  <c r="H19"/>
  <c r="C19"/>
  <c r="H18"/>
  <c r="C18"/>
  <c r="C15" s="1"/>
  <c r="H17"/>
  <c r="C17"/>
  <c r="R15"/>
  <c r="Q15"/>
  <c r="P15"/>
  <c r="O15"/>
  <c r="N15"/>
  <c r="M15"/>
  <c r="J15"/>
  <c r="I15"/>
  <c r="G15"/>
  <c r="F15"/>
  <c r="E15"/>
  <c r="D15"/>
  <c r="E17" i="11"/>
  <c r="E18"/>
  <c r="E19"/>
  <c r="E20"/>
  <c r="E21"/>
  <c r="E22"/>
  <c r="F40" i="31"/>
  <c r="F39"/>
  <c r="F38"/>
  <c r="F37"/>
  <c r="F36"/>
  <c r="F35"/>
  <c r="F33"/>
  <c r="F32"/>
  <c r="F31"/>
  <c r="F30"/>
  <c r="F29"/>
  <c r="F28"/>
  <c r="F27"/>
  <c r="F26"/>
  <c r="F25"/>
  <c r="F24"/>
  <c r="F23"/>
  <c r="F22"/>
  <c r="F21"/>
  <c r="F20"/>
  <c r="F19"/>
  <c r="F18"/>
  <c r="F16" s="1"/>
  <c r="K16"/>
  <c r="J16"/>
  <c r="I16"/>
  <c r="H16"/>
  <c r="G16"/>
  <c r="E16"/>
  <c r="D16"/>
  <c r="C16"/>
  <c r="C15" i="28"/>
  <c r="D15"/>
  <c r="E15"/>
  <c r="F15"/>
  <c r="G15"/>
  <c r="H15"/>
  <c r="I15"/>
  <c r="J15"/>
  <c r="K15"/>
  <c r="L15"/>
  <c r="M15"/>
  <c r="N15"/>
  <c r="O15"/>
  <c r="P15"/>
  <c r="B15"/>
  <c r="C14" i="29"/>
  <c r="D14"/>
  <c r="E14"/>
  <c r="F14"/>
  <c r="G14"/>
  <c r="H14"/>
  <c r="I14"/>
  <c r="F13" i="34"/>
  <c r="G13"/>
  <c r="H13"/>
  <c r="G12" i="13"/>
  <c r="C12"/>
  <c r="B14" i="35"/>
  <c r="E14"/>
  <c r="H14"/>
  <c r="K14"/>
  <c r="E14" i="8"/>
  <c r="L14"/>
  <c r="K14"/>
  <c r="J14"/>
  <c r="I14"/>
  <c r="H14"/>
  <c r="G14"/>
  <c r="F14"/>
  <c r="D14"/>
  <c r="C14"/>
  <c r="D13" i="34"/>
  <c r="E13"/>
  <c r="C14" i="33"/>
  <c r="C14" i="9"/>
  <c r="B14" s="1"/>
  <c r="W15" i="11"/>
  <c r="V15"/>
  <c r="T15"/>
  <c r="S15"/>
  <c r="Q15"/>
  <c r="P15"/>
  <c r="O15"/>
  <c r="N15"/>
  <c r="M15"/>
  <c r="L15"/>
  <c r="I15"/>
  <c r="H15"/>
  <c r="G15"/>
  <c r="F15"/>
  <c r="D15"/>
  <c r="C15"/>
  <c r="B40" i="30"/>
  <c r="B36"/>
  <c r="B32"/>
  <c r="B31"/>
  <c r="B29"/>
  <c r="D16"/>
  <c r="B24"/>
  <c r="B19"/>
  <c r="S16"/>
  <c r="X16"/>
  <c r="W16"/>
  <c r="V16"/>
  <c r="U16"/>
  <c r="T16"/>
  <c r="O16"/>
  <c r="N16"/>
  <c r="L16"/>
  <c r="K16"/>
  <c r="I16"/>
  <c r="H16"/>
  <c r="G16"/>
  <c r="F16"/>
  <c r="E16"/>
  <c r="C16"/>
  <c r="F14" i="43"/>
  <c r="E14"/>
  <c r="D14"/>
  <c r="F10"/>
  <c r="O13" i="34"/>
  <c r="N13"/>
  <c r="K13"/>
  <c r="G14" i="33"/>
  <c r="E14"/>
  <c r="L14" i="46"/>
  <c r="K14"/>
  <c r="J14"/>
  <c r="H14"/>
  <c r="F14"/>
  <c r="E14"/>
  <c r="C14"/>
  <c r="B14"/>
  <c r="F14" i="45"/>
  <c r="C13" i="44"/>
  <c r="B13"/>
  <c r="P13"/>
  <c r="O13"/>
  <c r="M13"/>
  <c r="J13"/>
  <c r="I13"/>
  <c r="H13"/>
  <c r="G13"/>
  <c r="F13"/>
  <c r="E13"/>
  <c r="D13"/>
  <c r="S14" i="41"/>
  <c r="R14"/>
  <c r="M14"/>
  <c r="L14"/>
  <c r="I14"/>
  <c r="H14"/>
  <c r="F14"/>
  <c r="E14"/>
  <c r="D14" i="40"/>
  <c r="C14"/>
  <c r="B14"/>
  <c r="M13" i="34"/>
  <c r="L13"/>
  <c r="C13"/>
  <c r="I14" i="33"/>
  <c r="H14"/>
  <c r="F14"/>
  <c r="D14"/>
  <c r="C14" i="36"/>
  <c r="D14"/>
  <c r="E14"/>
  <c r="F14"/>
  <c r="G14"/>
  <c r="H14"/>
  <c r="L14" i="33"/>
  <c r="M14"/>
  <c r="N14"/>
  <c r="O14"/>
  <c r="P14"/>
  <c r="Q14"/>
  <c r="D12" i="14"/>
  <c r="E12"/>
  <c r="D14" i="41"/>
  <c r="C14"/>
  <c r="I14" i="35"/>
  <c r="L14"/>
  <c r="C14"/>
  <c r="F14"/>
  <c r="J14"/>
  <c r="D14"/>
  <c r="G14"/>
  <c r="B14" i="8"/>
  <c r="M16" i="30"/>
  <c r="B25"/>
  <c r="B26"/>
  <c r="B27"/>
  <c r="B28"/>
  <c r="B37"/>
  <c r="B20"/>
  <c r="B21"/>
  <c r="B22"/>
  <c r="B23"/>
  <c r="B38"/>
  <c r="B39"/>
  <c r="B18"/>
  <c r="B30"/>
  <c r="B33"/>
  <c r="B34"/>
  <c r="B35"/>
  <c r="U15" i="11"/>
  <c r="C12" i="14"/>
  <c r="H15" i="10" l="1"/>
  <c r="R15" i="11"/>
  <c r="E14" i="45"/>
  <c r="L14" i="37"/>
  <c r="E15" i="11"/>
  <c r="D14" i="45"/>
  <c r="B14"/>
  <c r="C14"/>
  <c r="B16" i="30"/>
  <c r="C14" i="43"/>
</calcChain>
</file>

<file path=xl/sharedStrings.xml><?xml version="1.0" encoding="utf-8"?>
<sst xmlns="http://schemas.openxmlformats.org/spreadsheetml/2006/main" count="3856" uniqueCount="1199">
  <si>
    <t>2009</t>
    <phoneticPr fontId="51" type="noConversion"/>
  </si>
  <si>
    <t>Source : Statistics Korea</t>
    <phoneticPr fontId="51" type="noConversion"/>
  </si>
  <si>
    <t>9-5. 서  류</t>
  </si>
  <si>
    <t>9-5. Potatoes</t>
  </si>
  <si>
    <t>과 채 류 Fruit vegetables</t>
  </si>
  <si>
    <t>10. Vegetable Production</t>
  </si>
  <si>
    <t>무 Radish</t>
  </si>
  <si>
    <t>조미채소 Flovour vegetables</t>
  </si>
  <si>
    <t>Year</t>
  </si>
  <si>
    <t>Source : Statistics Korea</t>
  </si>
  <si>
    <t>11. 특용작물 생산량</t>
  </si>
  <si>
    <t>12. 과실류 생산량</t>
  </si>
  <si>
    <t>12. Fruit Production</t>
  </si>
  <si>
    <t>13. 공공비축 미곡 매입실적(정곡)</t>
    <phoneticPr fontId="51" type="noConversion"/>
  </si>
  <si>
    <t>13. Government-Purchased Rice by Class and Kind(Polished)</t>
    <phoneticPr fontId="51" type="noConversion"/>
  </si>
  <si>
    <t>단위 : 1,000㎏</t>
    <phoneticPr fontId="51" type="noConversion"/>
  </si>
  <si>
    <t>Unit : 1,000 ㎏</t>
    <phoneticPr fontId="51" type="noConversion"/>
  </si>
  <si>
    <t>실적
Purchased quantity</t>
    <phoneticPr fontId="51" type="noConversion"/>
  </si>
  <si>
    <t>등급별
By class</t>
    <phoneticPr fontId="51" type="noConversion"/>
  </si>
  <si>
    <t>종류별
By Kind</t>
    <phoneticPr fontId="51" type="noConversion"/>
  </si>
  <si>
    <t>특등
Special grade</t>
    <phoneticPr fontId="51" type="noConversion"/>
  </si>
  <si>
    <t>1등
1st grade</t>
    <phoneticPr fontId="51" type="noConversion"/>
  </si>
  <si>
    <t>2등
2nd grade</t>
    <phoneticPr fontId="51" type="noConversion"/>
  </si>
  <si>
    <t>종자
Seed</t>
    <phoneticPr fontId="51" type="noConversion"/>
  </si>
  <si>
    <t>기 타
(회수)
Others</t>
    <phoneticPr fontId="51" type="noConversion"/>
  </si>
  <si>
    <t xml:space="preserve"> Pohang</t>
    <phoneticPr fontId="51" type="noConversion"/>
  </si>
  <si>
    <t xml:space="preserve"> Gyeongju</t>
    <phoneticPr fontId="51" type="noConversion"/>
  </si>
  <si>
    <t xml:space="preserve"> Gimcheon</t>
    <phoneticPr fontId="51" type="noConversion"/>
  </si>
  <si>
    <t xml:space="preserve"> Andong</t>
    <phoneticPr fontId="51" type="noConversion"/>
  </si>
  <si>
    <t xml:space="preserve"> Gumi</t>
    <phoneticPr fontId="51" type="noConversion"/>
  </si>
  <si>
    <t xml:space="preserve"> Yeongju</t>
    <phoneticPr fontId="51" type="noConversion"/>
  </si>
  <si>
    <t xml:space="preserve"> Yeongcheon</t>
    <phoneticPr fontId="51" type="noConversion"/>
  </si>
  <si>
    <t xml:space="preserve"> Sangju</t>
    <phoneticPr fontId="51" type="noConversion"/>
  </si>
  <si>
    <t xml:space="preserve"> Mungyeong</t>
    <phoneticPr fontId="51" type="noConversion"/>
  </si>
  <si>
    <t xml:space="preserve"> Gyeongsan</t>
    <phoneticPr fontId="51" type="noConversion"/>
  </si>
  <si>
    <t xml:space="preserve"> Gunwi</t>
    <phoneticPr fontId="51" type="noConversion"/>
  </si>
  <si>
    <t xml:space="preserve"> Uiseong</t>
    <phoneticPr fontId="51" type="noConversion"/>
  </si>
  <si>
    <t xml:space="preserve"> Cheongsong</t>
    <phoneticPr fontId="51" type="noConversion"/>
  </si>
  <si>
    <t xml:space="preserve"> Yeongyang</t>
    <phoneticPr fontId="51" type="noConversion"/>
  </si>
  <si>
    <t xml:space="preserve"> Yeongdeok</t>
    <phoneticPr fontId="51" type="noConversion"/>
  </si>
  <si>
    <t xml:space="preserve"> Cheongdo</t>
    <phoneticPr fontId="51" type="noConversion"/>
  </si>
  <si>
    <t xml:space="preserve"> Goryeong</t>
    <phoneticPr fontId="51" type="noConversion"/>
  </si>
  <si>
    <t xml:space="preserve"> Seongju</t>
    <phoneticPr fontId="51" type="noConversion"/>
  </si>
  <si>
    <t xml:space="preserve"> Chilgok</t>
    <phoneticPr fontId="51" type="noConversion"/>
  </si>
  <si>
    <t xml:space="preserve"> Yecheon</t>
    <phoneticPr fontId="51" type="noConversion"/>
  </si>
  <si>
    <t xml:space="preserve"> Bonghwa</t>
    <phoneticPr fontId="51" type="noConversion"/>
  </si>
  <si>
    <t xml:space="preserve"> Uljin</t>
    <phoneticPr fontId="51" type="noConversion"/>
  </si>
  <si>
    <t xml:space="preserve"> Ulleung</t>
    <phoneticPr fontId="51" type="noConversion"/>
  </si>
  <si>
    <t>연별 및
시군별</t>
    <phoneticPr fontId="51" type="noConversion"/>
  </si>
  <si>
    <t>Year &amp;
Si, Gun</t>
    <phoneticPr fontId="51" type="noConversion"/>
  </si>
  <si>
    <t>연별 및 시군별
Year &amp; Si, Gun</t>
  </si>
  <si>
    <t xml:space="preserve"> </t>
    <phoneticPr fontId="51" type="noConversion"/>
  </si>
  <si>
    <t>단위 : 개</t>
    <phoneticPr fontId="51" type="noConversion"/>
  </si>
  <si>
    <t>Unit : number</t>
    <phoneticPr fontId="51" type="noConversion"/>
  </si>
  <si>
    <t>공장수
Number
of plants</t>
    <phoneticPr fontId="51" type="noConversion"/>
  </si>
  <si>
    <t>원동기
By motor type(HP)</t>
    <phoneticPr fontId="51" type="noConversion"/>
  </si>
  <si>
    <t>생산능력(t/일)
Production capacity(ton/day)</t>
    <phoneticPr fontId="51" type="noConversion"/>
  </si>
  <si>
    <t>전동기
Electric motor</t>
    <phoneticPr fontId="51" type="noConversion"/>
  </si>
  <si>
    <t>발동기
Motor</t>
    <phoneticPr fontId="51" type="noConversion"/>
  </si>
  <si>
    <t>정미
Polished
rice</t>
    <phoneticPr fontId="51" type="noConversion"/>
  </si>
  <si>
    <t>정맥
Polished barley</t>
    <phoneticPr fontId="51" type="noConversion"/>
  </si>
  <si>
    <t>압맥
Pressed wheat</t>
    <phoneticPr fontId="51" type="noConversion"/>
  </si>
  <si>
    <t>제분
Flour</t>
    <phoneticPr fontId="51" type="noConversion"/>
  </si>
  <si>
    <t>단위 : 대</t>
  </si>
  <si>
    <t>Unit : each</t>
    <phoneticPr fontId="51" type="noConversion"/>
  </si>
  <si>
    <t>총계
Total</t>
    <phoneticPr fontId="51" type="noConversion"/>
  </si>
  <si>
    <t xml:space="preserve">방  조  제
Sea walls management </t>
    <phoneticPr fontId="51" type="noConversion"/>
  </si>
  <si>
    <t>면  적
Area</t>
    <phoneticPr fontId="51" type="noConversion"/>
  </si>
  <si>
    <t>기  타
Others</t>
    <phoneticPr fontId="51" type="noConversion"/>
  </si>
  <si>
    <t>합 계
Total</t>
    <phoneticPr fontId="51" type="noConversion"/>
  </si>
  <si>
    <t>기 타
Others</t>
    <phoneticPr fontId="51" type="noConversion"/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</si>
  <si>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 xml:space="preserve">계
</t>
    </r>
    <r>
      <rPr>
        <sz val="9"/>
        <rFont val="Abadi MT Condensed Light"/>
        <family val="2"/>
      </rPr>
      <t>Total</t>
    </r>
    <phoneticPr fontId="51" type="noConversion"/>
  </si>
  <si>
    <t>합  계</t>
    <phoneticPr fontId="75" type="noConversion"/>
  </si>
  <si>
    <t>도  벌</t>
    <phoneticPr fontId="75" type="noConversion"/>
  </si>
  <si>
    <t>산  불</t>
    <phoneticPr fontId="75" type="noConversion"/>
  </si>
  <si>
    <t>기  타</t>
    <phoneticPr fontId="75" type="noConversion"/>
  </si>
  <si>
    <t>동력경운기
Power tiller</t>
    <phoneticPr fontId="51" type="noConversion"/>
  </si>
  <si>
    <t>농용트랙터</t>
    <phoneticPr fontId="51" type="noConversion"/>
  </si>
  <si>
    <t>스피드
스프레이어
(SS기)
speedsplayer</t>
    <phoneticPr fontId="51" type="noConversion"/>
  </si>
  <si>
    <t>광역방제기
Wide area pesticide
applicator</t>
    <phoneticPr fontId="51" type="noConversion"/>
  </si>
  <si>
    <t>동력이앙기</t>
    <phoneticPr fontId="51" type="noConversion"/>
  </si>
  <si>
    <t>관리기
Controller</t>
    <phoneticPr fontId="51" type="noConversion"/>
  </si>
  <si>
    <t>Year &amp; Si, Gun</t>
    <phoneticPr fontId="51" type="noConversion"/>
  </si>
  <si>
    <t>콤바인   Combine</t>
    <phoneticPr fontId="51" type="noConversion"/>
  </si>
  <si>
    <t>곡물건조기
Grain dryer</t>
    <phoneticPr fontId="51" type="noConversion"/>
  </si>
  <si>
    <t>농산물
건조기
Agri.
Products Dryer</t>
    <phoneticPr fontId="51" type="noConversion"/>
  </si>
  <si>
    <t>Year &amp; Si, Gun</t>
    <phoneticPr fontId="75" type="noConversion"/>
  </si>
  <si>
    <t>Farm tractor</t>
    <phoneticPr fontId="51" type="noConversion"/>
  </si>
  <si>
    <t>Power rice transplanter</t>
    <phoneticPr fontId="51" type="noConversion"/>
  </si>
  <si>
    <t>소형
Small</t>
    <phoneticPr fontId="51" type="noConversion"/>
  </si>
  <si>
    <t>중형
Medium</t>
    <phoneticPr fontId="51" type="noConversion"/>
  </si>
  <si>
    <t>대형
Big</t>
    <phoneticPr fontId="51" type="noConversion"/>
  </si>
  <si>
    <t>보행형
Walking</t>
    <phoneticPr fontId="51" type="noConversion"/>
  </si>
  <si>
    <t>승용형
Taking</t>
    <phoneticPr fontId="51" type="noConversion"/>
  </si>
  <si>
    <t>4조
4Rows</t>
    <phoneticPr fontId="51" type="noConversion"/>
  </si>
  <si>
    <t>…</t>
    <phoneticPr fontId="51" type="noConversion"/>
  </si>
  <si>
    <t>단위 : 개, 천원</t>
    <phoneticPr fontId="51" type="noConversion"/>
  </si>
  <si>
    <t>Unit : number, 1,000 won</t>
    <phoneticPr fontId="51" type="noConversion"/>
  </si>
  <si>
    <t>착정  Well drilling</t>
    <phoneticPr fontId="51" type="noConversion"/>
  </si>
  <si>
    <t xml:space="preserve">이용시설(비)   Underground-water facilities </t>
    <phoneticPr fontId="51" type="noConversion"/>
  </si>
  <si>
    <t>총 투자액Gross amount invested</t>
    <phoneticPr fontId="51" type="noConversion"/>
  </si>
  <si>
    <t>용수 개발량Amount of water developed</t>
    <phoneticPr fontId="51" type="noConversion"/>
  </si>
  <si>
    <t>공  수
No. of drilled holes</t>
    <phoneticPr fontId="51" type="noConversion"/>
  </si>
  <si>
    <t>투 자 액Invested amount</t>
    <phoneticPr fontId="51" type="noConversion"/>
  </si>
  <si>
    <t>지구수
Number of areas</t>
    <phoneticPr fontId="51" type="noConversion"/>
  </si>
  <si>
    <t>재원별 사업비 
Business expenses by financing source</t>
    <phoneticPr fontId="51" type="noConversion"/>
  </si>
  <si>
    <t>국비
National gov't </t>
    <phoneticPr fontId="51" type="noConversion"/>
  </si>
  <si>
    <t>지 방 비
Local gov't</t>
    <phoneticPr fontId="51" type="noConversion"/>
  </si>
  <si>
    <r>
      <t>주  민</t>
    </r>
    <r>
      <rPr>
        <sz val="7.5"/>
        <color indexed="8"/>
        <rFont val="돋움"/>
        <family val="3"/>
        <charset val="129"/>
      </rPr>
      <t>Residents</t>
    </r>
    <phoneticPr fontId="51" type="noConversion"/>
  </si>
  <si>
    <t>토끼</t>
  </si>
  <si>
    <t>개</t>
  </si>
  <si>
    <t>오리</t>
  </si>
  <si>
    <t>칠면조</t>
  </si>
  <si>
    <t>마필</t>
  </si>
  <si>
    <t>산양</t>
  </si>
  <si>
    <t>면양</t>
  </si>
  <si>
    <t>사슴</t>
  </si>
  <si>
    <t>꿀벌</t>
  </si>
  <si>
    <t>Sheep</t>
  </si>
  <si>
    <t>Deer</t>
  </si>
  <si>
    <t>Goose</t>
  </si>
  <si>
    <t>단위 : 마리</t>
    <phoneticPr fontId="51" type="noConversion"/>
  </si>
  <si>
    <t>Unit : head</t>
    <phoneticPr fontId="51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</si>
  <si>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 xml:space="preserve">별
</t>
    </r>
    <r>
      <rPr>
        <sz val="9"/>
        <rFont val="Abadi MT Condensed Light"/>
        <family val="2"/>
      </rPr>
      <t>Year</t>
    </r>
    <phoneticPr fontId="51" type="noConversion"/>
  </si>
  <si>
    <r>
      <t>한육우</t>
    </r>
    <r>
      <rPr>
        <vertAlign val="superscript"/>
        <sz val="9"/>
        <rFont val="돋움"/>
        <family val="3"/>
        <charset val="129"/>
      </rPr>
      <t>1)</t>
    </r>
    <phoneticPr fontId="51" type="noConversion"/>
  </si>
  <si>
    <r>
      <t>젖소</t>
    </r>
    <r>
      <rPr>
        <vertAlign val="superscript"/>
        <sz val="9"/>
        <rFont val="돋움"/>
        <family val="3"/>
        <charset val="129"/>
      </rPr>
      <t>1)</t>
    </r>
    <phoneticPr fontId="51" type="noConversion"/>
  </si>
  <si>
    <r>
      <t>돼지</t>
    </r>
    <r>
      <rPr>
        <vertAlign val="superscript"/>
        <sz val="9"/>
        <rFont val="돋움"/>
        <family val="3"/>
        <charset val="129"/>
      </rPr>
      <t>1)</t>
    </r>
    <phoneticPr fontId="51" type="noConversion"/>
  </si>
  <si>
    <r>
      <t>닭</t>
    </r>
    <r>
      <rPr>
        <vertAlign val="superscript"/>
        <sz val="9"/>
        <rFont val="돋움"/>
        <family val="3"/>
        <charset val="129"/>
      </rPr>
      <t>1)2)</t>
    </r>
    <phoneticPr fontId="51" type="noConversion"/>
  </si>
  <si>
    <t>Native and beef cattle</t>
    <phoneticPr fontId="51" type="noConversion"/>
  </si>
  <si>
    <t>Dairy cattle</t>
    <phoneticPr fontId="51" type="noConversion"/>
  </si>
  <si>
    <t>Pigs</t>
    <phoneticPr fontId="51" type="noConversion"/>
  </si>
  <si>
    <t>Chicken</t>
    <phoneticPr fontId="51" type="noConversion"/>
  </si>
  <si>
    <t>Rabbits</t>
    <phoneticPr fontId="51" type="noConversion"/>
  </si>
  <si>
    <t>Dogs</t>
    <phoneticPr fontId="51" type="noConversion"/>
  </si>
  <si>
    <t>Ducks</t>
    <phoneticPr fontId="51" type="noConversion"/>
  </si>
  <si>
    <t>Turkeys</t>
    <phoneticPr fontId="51" type="noConversion"/>
  </si>
  <si>
    <t>사육가구</t>
    <phoneticPr fontId="51" type="noConversion"/>
  </si>
  <si>
    <t>마리수
Heads</t>
    <phoneticPr fontId="51" type="noConversion"/>
  </si>
  <si>
    <t>Households</t>
    <phoneticPr fontId="51" type="noConversion"/>
  </si>
  <si>
    <t>거위</t>
    <phoneticPr fontId="51" type="noConversion"/>
  </si>
  <si>
    <t>Horses</t>
    <phoneticPr fontId="51" type="noConversion"/>
  </si>
  <si>
    <t>Goats</t>
    <phoneticPr fontId="51" type="noConversion"/>
  </si>
  <si>
    <t>Bees</t>
    <phoneticPr fontId="51" type="noConversion"/>
  </si>
  <si>
    <t>군수
Group Num</t>
    <phoneticPr fontId="51" type="noConversion"/>
  </si>
  <si>
    <t>자료 : 축산경영과</t>
    <phoneticPr fontId="51" type="noConversion"/>
  </si>
  <si>
    <t>Source : Division of Livestock Management</t>
    <phoneticPr fontId="51" type="noConversion"/>
  </si>
  <si>
    <t>주 : 1) 12월 1일 기준 Based on Dec. 1.</t>
    <phoneticPr fontId="51" type="noConversion"/>
  </si>
  <si>
    <t xml:space="preserve">      2) 2006년부터 3천수 이상 사육농가대상 전수조사 자료임.</t>
    <phoneticPr fontId="51" type="noConversion"/>
  </si>
  <si>
    <t>단위 : 마리</t>
    <phoneticPr fontId="51" type="noConversion"/>
  </si>
  <si>
    <t>Unit : head</t>
    <phoneticPr fontId="51" type="noConversion"/>
  </si>
  <si>
    <t>기종저
Black leg</t>
    <phoneticPr fontId="51" type="noConversion"/>
  </si>
  <si>
    <t>돼지
오제스키병
Aujeszky's</t>
    <phoneticPr fontId="51" type="noConversion"/>
  </si>
  <si>
    <t>돼지단독
Swine erysipelas</t>
    <phoneticPr fontId="51" type="noConversion"/>
  </si>
  <si>
    <t>광견병
Rabies</t>
    <phoneticPr fontId="51" type="noConversion"/>
  </si>
  <si>
    <t>뉴캐슬병
Newcastle disease</t>
    <phoneticPr fontId="51" type="noConversion"/>
  </si>
  <si>
    <t>추백리
Pullorum disease</t>
    <phoneticPr fontId="51" type="noConversion"/>
  </si>
  <si>
    <t>우결핵
Tubercu-losis</t>
    <phoneticPr fontId="51" type="noConversion"/>
  </si>
  <si>
    <t>브루세라
Brucellosis</t>
    <phoneticPr fontId="51" type="noConversion"/>
  </si>
  <si>
    <t>돼지전염성
위장염
TGE</t>
    <phoneticPr fontId="51" type="noConversion"/>
  </si>
  <si>
    <t>닭티프스
Fowltyphoid</t>
    <phoneticPr fontId="51" type="noConversion"/>
  </si>
  <si>
    <t>전염성
F낭염</t>
    <phoneticPr fontId="51" type="noConversion"/>
  </si>
  <si>
    <t>단위 : 마리</t>
  </si>
  <si>
    <t xml:space="preserve"> Yeongju</t>
  </si>
  <si>
    <t xml:space="preserve"> Bonghwa</t>
  </si>
  <si>
    <t xml:space="preserve"> Ulleung</t>
  </si>
  <si>
    <t>탄저·기종저
Anthrax,
Black Leg</t>
    <phoneticPr fontId="51" type="noConversion"/>
  </si>
  <si>
    <t>소전염성
비기관염
Infectious ovine rhinotracheities</t>
    <phoneticPr fontId="51" type="noConversion"/>
  </si>
  <si>
    <t>돼     지
일본뇌염
Japanese encephalitis</t>
    <phoneticPr fontId="51" type="noConversion"/>
  </si>
  <si>
    <t>돼지전염성
위장병
Transmissible gastroenteritis</t>
    <phoneticPr fontId="51" type="noConversion"/>
  </si>
  <si>
    <t>돼        지
오제스키병
Aujeszky's</t>
    <phoneticPr fontId="51" type="noConversion"/>
  </si>
  <si>
    <t>뉴캣슬병
Newcastle disease</t>
    <phoneticPr fontId="51" type="noConversion"/>
  </si>
  <si>
    <t>소유행열
Bovine 
epidemic fever</t>
    <phoneticPr fontId="51" type="noConversion"/>
  </si>
  <si>
    <t>소
아까바네병
Akabane disease</t>
    <phoneticPr fontId="51" type="noConversion"/>
  </si>
  <si>
    <t>단위 : 마리, 톤</t>
    <phoneticPr fontId="51" type="noConversion"/>
  </si>
  <si>
    <t>Unit : head, ton</t>
    <phoneticPr fontId="51" type="noConversion"/>
  </si>
  <si>
    <t>소 Cattle</t>
    <phoneticPr fontId="51" type="noConversion"/>
  </si>
  <si>
    <t>돼지 Pigs</t>
    <phoneticPr fontId="51" type="noConversion"/>
  </si>
  <si>
    <t>닭  Chickens</t>
    <phoneticPr fontId="51" type="noConversion"/>
  </si>
  <si>
    <t>기타  Others</t>
    <phoneticPr fontId="51" type="noConversion"/>
  </si>
  <si>
    <t>두수
No.of heads</t>
    <phoneticPr fontId="51" type="noConversion"/>
  </si>
  <si>
    <t>생체량
Alive</t>
    <phoneticPr fontId="51" type="noConversion"/>
  </si>
  <si>
    <t>지육량
Meat</t>
    <phoneticPr fontId="51" type="noConversion"/>
  </si>
  <si>
    <t>자료 : 축산경영과</t>
    <phoneticPr fontId="51" type="noConversion"/>
  </si>
  <si>
    <t>단위 : M/T</t>
  </si>
  <si>
    <t>연별 및 시군별
Year &amp; Si, Gun</t>
  </si>
  <si>
    <t>218 / Ⅵ. 농림수산업</t>
    <phoneticPr fontId="51" type="noConversion"/>
  </si>
  <si>
    <t>양계용
For poultry</t>
    <phoneticPr fontId="51" type="noConversion"/>
  </si>
  <si>
    <t>양돈용
For swine</t>
    <phoneticPr fontId="51" type="noConversion"/>
  </si>
  <si>
    <t>낙농용
For dairy</t>
    <phoneticPr fontId="51" type="noConversion"/>
  </si>
  <si>
    <t>비육용
For beef cattle</t>
    <phoneticPr fontId="51" type="noConversion"/>
  </si>
  <si>
    <t>단위 : ha</t>
  </si>
  <si>
    <t>Unit : ha</t>
  </si>
  <si>
    <t>단위 : 건</t>
  </si>
  <si>
    <t>여
Female</t>
    <phoneticPr fontId="51" type="noConversion"/>
  </si>
  <si>
    <t>2008</t>
    <phoneticPr fontId="51" type="noConversion"/>
  </si>
  <si>
    <t>단위 : ha, 천본</t>
  </si>
  <si>
    <t>면적</t>
  </si>
  <si>
    <t>본수</t>
  </si>
  <si>
    <t>Area</t>
  </si>
  <si>
    <t>234 / Ⅵ. 농림수산업</t>
    <phoneticPr fontId="51" type="noConversion"/>
  </si>
  <si>
    <t>Unit : ha, 1,000 trees</t>
    <phoneticPr fontId="51" type="noConversion"/>
  </si>
  <si>
    <t>경제수조림
Commercial tree pecies</t>
    <phoneticPr fontId="51" type="noConversion"/>
  </si>
  <si>
    <t>큰나무조림
Semi-mature tree</t>
    <phoneticPr fontId="51" type="noConversion"/>
  </si>
  <si>
    <t>유휴토지조림
Fallow land reforestation</t>
    <phoneticPr fontId="51" type="noConversion"/>
  </si>
  <si>
    <t>산불피해복구조림
Forest fire 
reforestation</t>
    <phoneticPr fontId="51" type="noConversion"/>
  </si>
  <si>
    <t>금강소나무후계숲
Geumgang pine tree</t>
    <phoneticPr fontId="51" type="noConversion"/>
  </si>
  <si>
    <t>Seedlings</t>
    <phoneticPr fontId="51" type="noConversion"/>
  </si>
  <si>
    <t>연별 및
시군별</t>
  </si>
  <si>
    <t>무허가벌채</t>
  </si>
  <si>
    <t>Year &amp; Si, Gun</t>
  </si>
  <si>
    <t>Deforestation</t>
  </si>
  <si>
    <t>Unauthorized tree-cutting</t>
  </si>
  <si>
    <t>Forest exploitation</t>
  </si>
  <si>
    <t>Mountain fire</t>
  </si>
  <si>
    <t>Others</t>
  </si>
  <si>
    <t>건수
Cases</t>
  </si>
  <si>
    <t>면적
Area</t>
  </si>
  <si>
    <t>피해액
Amount damaged</t>
  </si>
  <si>
    <t>불법산림형질변경</t>
    <phoneticPr fontId="75" type="noConversion"/>
  </si>
  <si>
    <t>Year &amp;
Si, Gun</t>
    <phoneticPr fontId="75" type="noConversion"/>
  </si>
  <si>
    <t>2008</t>
    <phoneticPr fontId="75" type="noConversion"/>
  </si>
  <si>
    <t>단위 : ㎢</t>
    <phoneticPr fontId="75" type="noConversion"/>
  </si>
  <si>
    <t>Unit : ㎢</t>
    <phoneticPr fontId="75" type="noConversion"/>
  </si>
  <si>
    <t>도로
Road</t>
    <phoneticPr fontId="75" type="noConversion"/>
  </si>
  <si>
    <t>공장
Factory</t>
    <phoneticPr fontId="75" type="noConversion"/>
  </si>
  <si>
    <t>대지
Building land</t>
    <phoneticPr fontId="75" type="noConversion"/>
  </si>
  <si>
    <t>묘지
Grave yard</t>
    <phoneticPr fontId="75" type="noConversion"/>
  </si>
  <si>
    <t>초지
Pasture</t>
    <phoneticPr fontId="75" type="noConversion"/>
  </si>
  <si>
    <t>축사 및 창고
Cattle shed and warehouse</t>
    <phoneticPr fontId="75" type="noConversion"/>
  </si>
  <si>
    <t>군사용지
Military installation</t>
    <phoneticPr fontId="75" type="noConversion"/>
  </si>
  <si>
    <t>기타
Others</t>
    <phoneticPr fontId="75" type="noConversion"/>
  </si>
  <si>
    <t>연별 및 시군별
Year &amp; Si, Gun</t>
    <phoneticPr fontId="51" type="noConversion"/>
  </si>
  <si>
    <t>입목지  Forest land with trees</t>
    <phoneticPr fontId="51" type="noConversion"/>
  </si>
  <si>
    <t>단위 : 마리</t>
    <phoneticPr fontId="51" type="noConversion"/>
  </si>
  <si>
    <t>무입목지  Forest land without trees</t>
    <phoneticPr fontId="51" type="noConversion"/>
  </si>
  <si>
    <t>침엽수림
Conifer</t>
    <phoneticPr fontId="51" type="noConversion"/>
  </si>
  <si>
    <t>활엽수림
Non-Conifer</t>
    <phoneticPr fontId="51" type="noConversion"/>
  </si>
  <si>
    <t>단위 : ㎥</t>
  </si>
  <si>
    <t>Unit : ㎥</t>
  </si>
  <si>
    <t>연별 및 시군별</t>
  </si>
  <si>
    <t>농용자재(Ton)
Agricultural material</t>
    <phoneticPr fontId="51" type="noConversion"/>
  </si>
  <si>
    <t>자료 : 친환경농업과</t>
    <phoneticPr fontId="51" type="noConversion"/>
  </si>
  <si>
    <t xml:space="preserve"> Source : Division of Environmentally friendly Agriculture</t>
    <phoneticPr fontId="51" type="noConversion"/>
  </si>
  <si>
    <t>주 : 2010년 자료부터 서식 변경</t>
    <phoneticPr fontId="51" type="noConversion"/>
  </si>
  <si>
    <t xml:space="preserve">     ("광역방제기" 항목 추가 / "관리기" 항목을 "보행형", "승용형"으로 세분 / "바인더", "수도일반용방제기" 항목 삭제)</t>
    <phoneticPr fontId="51" type="noConversion"/>
  </si>
  <si>
    <t>1. 농가 및 농가인구</t>
    <phoneticPr fontId="51" type="noConversion"/>
  </si>
  <si>
    <t>2. 연령별 농가인구</t>
    <phoneticPr fontId="51" type="noConversion"/>
  </si>
  <si>
    <t>3. 경지면적</t>
    <phoneticPr fontId="51" type="noConversion"/>
  </si>
  <si>
    <t>4. 경지규모별 농가</t>
    <phoneticPr fontId="51" type="noConversion"/>
  </si>
  <si>
    <t>5. 농업진흥지역 지정</t>
    <phoneticPr fontId="51" type="noConversion"/>
  </si>
  <si>
    <t>6. 한국농어촌공사</t>
    <phoneticPr fontId="51" type="noConversion"/>
  </si>
  <si>
    <t>7. 수리답 및 경지정리 현황</t>
    <phoneticPr fontId="51" type="noConversion"/>
  </si>
  <si>
    <t>8. 수리시설 및 방조제 현황</t>
    <phoneticPr fontId="51" type="noConversion"/>
  </si>
  <si>
    <t>9. 식량작물 생산량(정곡)</t>
    <phoneticPr fontId="51" type="noConversion"/>
  </si>
  <si>
    <t>9-1. 미곡</t>
    <phoneticPr fontId="51" type="noConversion"/>
  </si>
  <si>
    <t>9-2. 맥류</t>
    <phoneticPr fontId="51" type="noConversion"/>
  </si>
  <si>
    <t>9-3. 잡곡</t>
    <phoneticPr fontId="51" type="noConversion"/>
  </si>
  <si>
    <t>9-4. 두류</t>
    <phoneticPr fontId="51" type="noConversion"/>
  </si>
  <si>
    <t>9-5. 서류</t>
    <phoneticPr fontId="51" type="noConversion"/>
  </si>
  <si>
    <t xml:space="preserve">  가. 해수면어업</t>
    <phoneticPr fontId="51" type="noConversion"/>
  </si>
  <si>
    <t>10. 채소류 생산량</t>
    <phoneticPr fontId="51" type="noConversion"/>
  </si>
  <si>
    <t xml:space="preserve">  나. 내수면어업</t>
    <phoneticPr fontId="51" type="noConversion"/>
  </si>
  <si>
    <t>11. 특용작물 생산량</t>
    <phoneticPr fontId="51" type="noConversion"/>
  </si>
  <si>
    <t>12. 과실류 생산량</t>
    <phoneticPr fontId="51" type="noConversion"/>
  </si>
  <si>
    <t>13. 공공비축 미곡 매입실적</t>
    <phoneticPr fontId="51" type="noConversion"/>
  </si>
  <si>
    <t xml:space="preserve">  가. 근해어업 허가현황</t>
    <phoneticPr fontId="51" type="noConversion"/>
  </si>
  <si>
    <t xml:space="preserve">  나. 연안어업 처분건수(10톤 미만)</t>
    <phoneticPr fontId="51" type="noConversion"/>
  </si>
  <si>
    <t xml:space="preserve">  다. 구획어업허가 처분건수(5톤 미만)</t>
    <phoneticPr fontId="51" type="noConversion"/>
  </si>
  <si>
    <r>
      <t xml:space="preserve">  라. 면허</t>
    </r>
    <r>
      <rPr>
        <sz val="12"/>
        <rFont val="굴림"/>
        <family val="3"/>
        <charset val="129"/>
      </rPr>
      <t>∙</t>
    </r>
    <r>
      <rPr>
        <sz val="12"/>
        <rFont val="돋움"/>
        <family val="3"/>
        <charset val="129"/>
      </rPr>
      <t>신고어업 및 기타 허가어업</t>
    </r>
    <phoneticPr fontId="51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</si>
  <si>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</si>
  <si>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</si>
  <si>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</si>
  <si>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</si>
  <si>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</si>
  <si>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</si>
  <si>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</si>
  <si>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</si>
  <si>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</si>
  <si>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</si>
  <si>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</si>
  <si>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</si>
  <si>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</si>
  <si>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</si>
  <si>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</si>
  <si>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</si>
  <si>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</si>
  <si>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</si>
  <si>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</si>
  <si>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</si>
  <si>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</si>
  <si>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</si>
  <si>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</si>
  <si>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</si>
  <si>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</si>
  <si>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</si>
  <si>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</si>
  <si>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</si>
  <si>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</si>
  <si>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</si>
  <si>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</si>
  <si>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</si>
  <si>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</si>
  <si>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</si>
  <si>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</si>
  <si>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</si>
  <si>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</si>
  <si>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</si>
  <si>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</si>
  <si>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</si>
  <si>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</si>
  <si>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</si>
  <si>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</si>
  <si>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</si>
  <si>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</si>
  <si>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</si>
  <si>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연별 및 시군별
Year &amp; Si, Gun</t>
    <phoneticPr fontId="51" type="noConversion"/>
  </si>
  <si>
    <t>연 별</t>
  </si>
  <si>
    <t>합 계</t>
  </si>
  <si>
    <t>0세 ∼ 14세</t>
  </si>
  <si>
    <t>20세 ∼ 29세</t>
  </si>
  <si>
    <t>30세 ∼39세</t>
  </si>
  <si>
    <t>Total</t>
  </si>
  <si>
    <t>0 ∼ 14 years</t>
  </si>
  <si>
    <t>남</t>
  </si>
  <si>
    <t>Male</t>
  </si>
  <si>
    <t>2006</t>
  </si>
  <si>
    <t>2007</t>
  </si>
  <si>
    <t>2008</t>
  </si>
  <si>
    <t>40세 ∼ 49세</t>
  </si>
  <si>
    <t>50세 ∼ 59세</t>
  </si>
  <si>
    <t>65세 ∼ 69세</t>
  </si>
  <si>
    <t>70세 이상</t>
  </si>
  <si>
    <t>50 ∼ 59 years</t>
  </si>
  <si>
    <t>65 ∼ 69 years</t>
  </si>
  <si>
    <t>2010</t>
  </si>
  <si>
    <t>단위 : ha</t>
    <phoneticPr fontId="51" type="noConversion"/>
  </si>
  <si>
    <t>Unit : ha</t>
    <phoneticPr fontId="51" type="noConversion"/>
  </si>
  <si>
    <t>포항시</t>
    <phoneticPr fontId="51" type="noConversion"/>
  </si>
  <si>
    <t>2009</t>
  </si>
  <si>
    <t>단위 : 명</t>
  </si>
  <si>
    <t>기타
Others</t>
    <phoneticPr fontId="51" type="noConversion"/>
  </si>
  <si>
    <t>Source : Division of Livestock Management</t>
    <phoneticPr fontId="51" type="noConversion"/>
  </si>
  <si>
    <t>Unit : M/T</t>
  </si>
  <si>
    <t>…</t>
  </si>
  <si>
    <t>종자소독제Seeddisinfect</t>
  </si>
  <si>
    <t>2009</t>
    <phoneticPr fontId="51" type="noConversion"/>
  </si>
  <si>
    <t>단위 : 개, 명, 백만원</t>
  </si>
  <si>
    <t>남
Male</t>
  </si>
  <si>
    <t>단위 : ha, 천본, 천원, m</t>
  </si>
  <si>
    <t>포항지사</t>
  </si>
  <si>
    <t>경주지사</t>
  </si>
  <si>
    <t>안동지사</t>
  </si>
  <si>
    <t>구미지사</t>
  </si>
  <si>
    <t>영주지사</t>
  </si>
  <si>
    <t>영천지사</t>
  </si>
  <si>
    <t>상주지사</t>
  </si>
  <si>
    <t>문경지사</t>
  </si>
  <si>
    <t>경산지사</t>
  </si>
  <si>
    <t>청송지사</t>
  </si>
  <si>
    <t>고령지사</t>
  </si>
  <si>
    <t>성주지사</t>
  </si>
  <si>
    <t>칠곡지사</t>
  </si>
  <si>
    <t>예천지사</t>
  </si>
  <si>
    <t>자료 : 한국농어촌공사 경북본부</t>
    <phoneticPr fontId="51" type="noConversion"/>
  </si>
  <si>
    <t>Source : Korea Rural Community Corporation</t>
    <phoneticPr fontId="51" type="noConversion"/>
  </si>
  <si>
    <t>5. 농업진흥지역 지정</t>
    <phoneticPr fontId="51" type="noConversion"/>
  </si>
  <si>
    <t>농업진흥구역
Agricultural promotion
land</t>
    <phoneticPr fontId="51" type="noConversion"/>
  </si>
  <si>
    <t>자료 : 농업정책과</t>
    <phoneticPr fontId="51" type="noConversion"/>
  </si>
  <si>
    <t>주 : 2008년 자료부터 서식 변경(필지수 삭제)</t>
    <phoneticPr fontId="51" type="noConversion"/>
  </si>
  <si>
    <t>경지정리
대상면적
Area of land subject to cultivation</t>
  </si>
  <si>
    <t>7. 수리답 및 경지정리 현황</t>
    <phoneticPr fontId="51" type="noConversion"/>
  </si>
  <si>
    <t>7. Status of Rice Paddy Irrigation and Land Cultivation</t>
    <phoneticPr fontId="51" type="noConversion"/>
  </si>
  <si>
    <t>단위 : ha, %</t>
    <phoneticPr fontId="51" type="noConversion"/>
  </si>
  <si>
    <t>Unit : ha, %</t>
    <phoneticPr fontId="51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</si>
  <si>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  <phoneticPr fontId="51" type="noConversion"/>
  </si>
  <si>
    <t>수리담수율
Water
containing
rate</t>
    <phoneticPr fontId="51" type="noConversion"/>
  </si>
  <si>
    <t>경지정리율
Land
cultivation
rate</t>
    <phoneticPr fontId="51" type="noConversion"/>
  </si>
  <si>
    <t>수리안전답
Well irrigated
paddy</t>
    <phoneticPr fontId="51" type="noConversion"/>
  </si>
  <si>
    <t>기타수리답
Other irrigated paddy</t>
    <phoneticPr fontId="51" type="noConversion"/>
  </si>
  <si>
    <t>자료 : 농촌개발과</t>
    <phoneticPr fontId="51" type="noConversion"/>
  </si>
  <si>
    <t xml:space="preserve">Source : Division of Rural Development </t>
    <phoneticPr fontId="66" type="noConversion"/>
  </si>
  <si>
    <t>국가
Nation-run</t>
  </si>
  <si>
    <t>도
Province</t>
  </si>
  <si>
    <t>시군
Si, Gun</t>
  </si>
  <si>
    <t>민간관리자
Civilian</t>
  </si>
  <si>
    <t>8. 수리시설 및 방조제 현황</t>
    <phoneticPr fontId="76" type="noConversion"/>
  </si>
  <si>
    <t>8. Irrigation Facilities and Sea Walls</t>
    <phoneticPr fontId="76" type="noConversion"/>
  </si>
  <si>
    <t>단위 : ha</t>
    <phoneticPr fontId="51" type="noConversion"/>
  </si>
  <si>
    <t>Unit : ha</t>
    <phoneticPr fontId="51" type="noConversion"/>
  </si>
  <si>
    <t>연별
Year</t>
    <phoneticPr fontId="51" type="noConversion"/>
  </si>
  <si>
    <t>저수지
Reservoir</t>
    <phoneticPr fontId="51" type="noConversion"/>
  </si>
  <si>
    <t>양수장
Water-gathering placer</t>
    <phoneticPr fontId="51" type="noConversion"/>
  </si>
  <si>
    <t>집수암거
Underdrain for collective water</t>
    <phoneticPr fontId="51" type="noConversion"/>
  </si>
  <si>
    <t>취입보
Irrigation reservoir</t>
    <phoneticPr fontId="51" type="noConversion"/>
  </si>
  <si>
    <t>2009</t>
    <phoneticPr fontId="51" type="noConversion"/>
  </si>
  <si>
    <t>2010</t>
    <phoneticPr fontId="51" type="noConversion"/>
  </si>
  <si>
    <t>자료 : 농촌개발과</t>
    <phoneticPr fontId="51" type="noConversion"/>
  </si>
  <si>
    <t xml:space="preserve">Source : Division of Rural Development </t>
    <phoneticPr fontId="66" type="noConversion"/>
  </si>
  <si>
    <t>단위 : ha, M/T</t>
  </si>
  <si>
    <t>Unit : ha, M/T</t>
  </si>
  <si>
    <t>겉보리
 Unhulled barley</t>
  </si>
  <si>
    <t xml:space="preserve"> </t>
  </si>
  <si>
    <t>돼지열병
Hog cholera</t>
    <phoneticPr fontId="51" type="noConversion"/>
  </si>
  <si>
    <t>돼지열병
Hog cholera</t>
    <phoneticPr fontId="51" type="noConversion"/>
  </si>
  <si>
    <t>2011</t>
  </si>
  <si>
    <t>1. 농가 및 농가인구</t>
    <phoneticPr fontId="51" type="noConversion"/>
  </si>
  <si>
    <t>1. Farm Households and Population</t>
    <phoneticPr fontId="51" type="noConversion"/>
  </si>
  <si>
    <t>Unit : household, person</t>
    <phoneticPr fontId="51" type="noConversion"/>
  </si>
  <si>
    <t>농가인구
Farm population</t>
    <phoneticPr fontId="51" type="noConversion"/>
  </si>
  <si>
    <t>1종겸업
Part-time
Class Ⅰ</t>
    <phoneticPr fontId="51" type="noConversion"/>
  </si>
  <si>
    <t>2종겸업
Part-time
Class Ⅱ</t>
    <phoneticPr fontId="51" type="noConversion"/>
  </si>
  <si>
    <t>주 : 통계표에 수록된 숫자는 추정과정의 반올림으로 인해 세목과 그 총계가 일치되지 않는 경우도 있음.</t>
    <phoneticPr fontId="51" type="noConversion"/>
  </si>
  <si>
    <t xml:space="preserve"> </t>
    <phoneticPr fontId="51" type="noConversion"/>
  </si>
  <si>
    <t>연별 및 시군별
Year &amp; Si, Gun</t>
    <phoneticPr fontId="51" type="noConversion"/>
  </si>
  <si>
    <t>합 계
Total</t>
    <phoneticPr fontId="51" type="noConversion"/>
  </si>
  <si>
    <t>자료 : 산림녹지과</t>
    <phoneticPr fontId="51" type="noConversion"/>
  </si>
  <si>
    <t>혼효림
Mixed</t>
    <phoneticPr fontId="51" type="noConversion"/>
  </si>
  <si>
    <t>죽림
Bamboo</t>
    <phoneticPr fontId="51" type="noConversion"/>
  </si>
  <si>
    <t>미입목지
Non-stocked</t>
    <phoneticPr fontId="51" type="noConversion"/>
  </si>
  <si>
    <t>황폐지
Denuded</t>
    <phoneticPr fontId="51" type="noConversion"/>
  </si>
  <si>
    <t>개간지
Reclaimed</t>
    <phoneticPr fontId="51" type="noConversion"/>
  </si>
  <si>
    <t>제 지
Miscellaneous</t>
    <phoneticPr fontId="51" type="noConversion"/>
  </si>
  <si>
    <t>침엽수
Conifer</t>
    <phoneticPr fontId="51" type="noConversion"/>
  </si>
  <si>
    <t>활엽수
Non-conifer</t>
    <phoneticPr fontId="51" type="noConversion"/>
  </si>
  <si>
    <t>죽림(속)
Bamboo</t>
    <phoneticPr fontId="51" type="noConversion"/>
  </si>
  <si>
    <t>Gyeongsan</t>
    <phoneticPr fontId="51" type="noConversion"/>
  </si>
  <si>
    <t>주 벌
Final clearing</t>
    <phoneticPr fontId="51" type="noConversion"/>
  </si>
  <si>
    <t>수종갱신
Conversion of species</t>
    <phoneticPr fontId="51" type="noConversion"/>
  </si>
  <si>
    <t>기  타
Others</t>
    <phoneticPr fontId="51" type="noConversion"/>
  </si>
  <si>
    <t xml:space="preserve"> Pohang</t>
    <phoneticPr fontId="51" type="noConversion"/>
  </si>
  <si>
    <t xml:space="preserve"> Gyeongju</t>
    <phoneticPr fontId="51" type="noConversion"/>
  </si>
  <si>
    <t xml:space="preserve"> Gimcheon</t>
    <phoneticPr fontId="51" type="noConversion"/>
  </si>
  <si>
    <t xml:space="preserve"> Andong</t>
    <phoneticPr fontId="51" type="noConversion"/>
  </si>
  <si>
    <t xml:space="preserve"> Gumi</t>
    <phoneticPr fontId="51" type="noConversion"/>
  </si>
  <si>
    <t xml:space="preserve"> Yeongju</t>
    <phoneticPr fontId="51" type="noConversion"/>
  </si>
  <si>
    <t xml:space="preserve"> Yeongcheon</t>
    <phoneticPr fontId="51" type="noConversion"/>
  </si>
  <si>
    <t xml:space="preserve"> Sangju</t>
    <phoneticPr fontId="51" type="noConversion"/>
  </si>
  <si>
    <t xml:space="preserve"> Mungyeong</t>
    <phoneticPr fontId="51" type="noConversion"/>
  </si>
  <si>
    <t xml:space="preserve"> Gunwi</t>
    <phoneticPr fontId="51" type="noConversion"/>
  </si>
  <si>
    <t xml:space="preserve"> Uiseong</t>
    <phoneticPr fontId="51" type="noConversion"/>
  </si>
  <si>
    <t xml:space="preserve"> Cheongsong</t>
    <phoneticPr fontId="51" type="noConversion"/>
  </si>
  <si>
    <t xml:space="preserve"> Yeongyang</t>
    <phoneticPr fontId="51" type="noConversion"/>
  </si>
  <si>
    <t xml:space="preserve"> Yeongdeok</t>
    <phoneticPr fontId="51" type="noConversion"/>
  </si>
  <si>
    <t xml:space="preserve"> Cheongdo</t>
    <phoneticPr fontId="51" type="noConversion"/>
  </si>
  <si>
    <t xml:space="preserve"> Goryeong</t>
    <phoneticPr fontId="51" type="noConversion"/>
  </si>
  <si>
    <t xml:space="preserve"> Seongju</t>
    <phoneticPr fontId="51" type="noConversion"/>
  </si>
  <si>
    <t xml:space="preserve"> Chilgok</t>
    <phoneticPr fontId="51" type="noConversion"/>
  </si>
  <si>
    <t xml:space="preserve"> Yecheon</t>
    <phoneticPr fontId="51" type="noConversion"/>
  </si>
  <si>
    <t xml:space="preserve"> Bonghwa</t>
    <phoneticPr fontId="51" type="noConversion"/>
  </si>
  <si>
    <t xml:space="preserve"> Uljin</t>
    <phoneticPr fontId="51" type="noConversion"/>
  </si>
  <si>
    <t xml:space="preserve"> Ulleung</t>
    <phoneticPr fontId="51" type="noConversion"/>
  </si>
  <si>
    <t>Unit : number, person, million won</t>
    <phoneticPr fontId="51" type="noConversion"/>
  </si>
  <si>
    <t>연별 및 
조합별
Year &amp; Union</t>
    <phoneticPr fontId="51" type="noConversion"/>
  </si>
  <si>
    <t>조합수
Number of
unions</t>
    <phoneticPr fontId="51" type="noConversion"/>
  </si>
  <si>
    <t>조합원수
Members</t>
    <phoneticPr fontId="51" type="noConversion"/>
  </si>
  <si>
    <t>직원수
Staffs</t>
    <phoneticPr fontId="51" type="noConversion"/>
  </si>
  <si>
    <t>주요경제사업실적</t>
    <phoneticPr fontId="51" type="noConversion"/>
  </si>
  <si>
    <t>연별 및 
조합별</t>
    <phoneticPr fontId="51" type="noConversion"/>
  </si>
  <si>
    <t>주요경제사업실적    Major Economic business</t>
    <phoneticPr fontId="51" type="noConversion"/>
  </si>
  <si>
    <t>연중여신실적
Credit business by the Whole year</t>
    <phoneticPr fontId="51" type="noConversion"/>
  </si>
  <si>
    <t>연말현재수신잔고
Balance in deposit as of year-end</t>
    <phoneticPr fontId="51" type="noConversion"/>
  </si>
  <si>
    <t>Year &amp; Union</t>
    <phoneticPr fontId="51" type="noConversion"/>
  </si>
  <si>
    <t>판매
Sale</t>
    <phoneticPr fontId="51" type="noConversion"/>
  </si>
  <si>
    <t>구매
Purchasing</t>
    <phoneticPr fontId="51" type="noConversion"/>
  </si>
  <si>
    <t>생활물자
Commodities</t>
    <phoneticPr fontId="51" type="noConversion"/>
  </si>
  <si>
    <t>가공
Processing</t>
    <phoneticPr fontId="51" type="noConversion"/>
  </si>
  <si>
    <t>창고
Warehouse</t>
    <phoneticPr fontId="51" type="noConversion"/>
  </si>
  <si>
    <t>운송
Transpor
tation</t>
    <phoneticPr fontId="51" type="noConversion"/>
  </si>
  <si>
    <t>공제
Mutual aid</t>
    <phoneticPr fontId="51" type="noConversion"/>
  </si>
  <si>
    <t>이용
기타
Other utility</t>
    <phoneticPr fontId="51" type="noConversion"/>
  </si>
  <si>
    <t>금융자금
Credit banking fund</t>
    <phoneticPr fontId="51" type="noConversion"/>
  </si>
  <si>
    <t>정책자금
Policy fund</t>
    <phoneticPr fontId="51" type="noConversion"/>
  </si>
  <si>
    <r>
      <t xml:space="preserve">저축성예금
</t>
    </r>
    <r>
      <rPr>
        <sz val="7"/>
        <rFont val="돋움"/>
        <family val="3"/>
        <charset val="129"/>
      </rPr>
      <t>Time and Savings deposit</t>
    </r>
    <phoneticPr fontId="51" type="noConversion"/>
  </si>
  <si>
    <t>요구불예금
Demand deposit</t>
    <phoneticPr fontId="51" type="noConversion"/>
  </si>
  <si>
    <t>중
앙
회</t>
    <phoneticPr fontId="51" type="noConversion"/>
  </si>
  <si>
    <t>지역본부</t>
    <phoneticPr fontId="51" type="noConversion"/>
  </si>
  <si>
    <t>시군지부</t>
    <phoneticPr fontId="51" type="noConversion"/>
  </si>
  <si>
    <t>지점</t>
    <phoneticPr fontId="51" type="noConversion"/>
  </si>
  <si>
    <t>농협</t>
    <phoneticPr fontId="51" type="noConversion"/>
  </si>
  <si>
    <t>축협</t>
    <phoneticPr fontId="51" type="noConversion"/>
  </si>
  <si>
    <t>인삼협</t>
    <phoneticPr fontId="51" type="noConversion"/>
  </si>
  <si>
    <t>자료 : 농협중앙회 경북지역본부</t>
    <phoneticPr fontId="51" type="noConversion"/>
  </si>
  <si>
    <t>Source : National Agricultural Cooperative Federation</t>
    <phoneticPr fontId="51" type="noConversion"/>
  </si>
  <si>
    <t>단위 : M/T</t>
    <phoneticPr fontId="51" type="noConversion"/>
  </si>
  <si>
    <t>Unit : M/T</t>
    <phoneticPr fontId="51" type="noConversion"/>
  </si>
  <si>
    <t>연별 및
시군별</t>
    <phoneticPr fontId="51" type="noConversion"/>
  </si>
  <si>
    <t>단위 : 개소, ㎡, M/T</t>
    <phoneticPr fontId="51" type="noConversion"/>
  </si>
  <si>
    <t>Unit : number, ㎡, M/T</t>
    <phoneticPr fontId="51" type="noConversion"/>
  </si>
  <si>
    <t>합  계
Total</t>
    <phoneticPr fontId="51" type="noConversion"/>
  </si>
  <si>
    <t>정부창고
Government-run
warehouse</t>
    <phoneticPr fontId="51" type="noConversion"/>
  </si>
  <si>
    <t>농협창고
NACF-run
 warehouse</t>
    <phoneticPr fontId="51" type="noConversion"/>
  </si>
  <si>
    <t>통운창고
Korea Express-run warehouse</t>
    <phoneticPr fontId="51" type="noConversion"/>
  </si>
  <si>
    <t>민간창고
Private warehouse</t>
    <phoneticPr fontId="51" type="noConversion"/>
  </si>
  <si>
    <t>Year &amp;
Si, Gun</t>
    <phoneticPr fontId="51" type="noConversion"/>
  </si>
  <si>
    <r>
      <t xml:space="preserve">동수
</t>
    </r>
    <r>
      <rPr>
        <sz val="7"/>
        <rFont val="돋움"/>
        <family val="3"/>
        <charset val="129"/>
      </rPr>
      <t>No.of warehouses</t>
    </r>
    <phoneticPr fontId="51" type="noConversion"/>
  </si>
  <si>
    <t>면적
Area</t>
    <phoneticPr fontId="51" type="noConversion"/>
  </si>
  <si>
    <t>보관능력
Capacity</t>
    <phoneticPr fontId="51" type="noConversion"/>
  </si>
  <si>
    <t>2009</t>
    <phoneticPr fontId="51" type="noConversion"/>
  </si>
  <si>
    <t>230 / Ⅵ. 농림수산업</t>
    <phoneticPr fontId="51" type="noConversion"/>
  </si>
  <si>
    <t>Unit : case</t>
    <phoneticPr fontId="51" type="noConversion"/>
  </si>
  <si>
    <t>232 / Ⅵ. 농림수산업</t>
    <phoneticPr fontId="51" type="noConversion"/>
  </si>
  <si>
    <t>계
Total</t>
    <phoneticPr fontId="51" type="noConversion"/>
  </si>
  <si>
    <t>1종
class Ⅰ</t>
    <phoneticPr fontId="51" type="noConversion"/>
  </si>
  <si>
    <t>2종
class Ⅱ</t>
    <phoneticPr fontId="51" type="noConversion"/>
  </si>
  <si>
    <t>3종
class Ⅲ</t>
    <phoneticPr fontId="51" type="noConversion"/>
  </si>
  <si>
    <t>단위 : M/T</t>
    <phoneticPr fontId="51" type="noConversion"/>
  </si>
  <si>
    <t>합  계
Grand total</t>
    <phoneticPr fontId="51" type="noConversion"/>
  </si>
  <si>
    <t>수 도 용    For paddy farming</t>
    <phoneticPr fontId="51" type="noConversion"/>
  </si>
  <si>
    <t>도열병
Rice blast</t>
    <phoneticPr fontId="51" type="noConversion"/>
  </si>
  <si>
    <t>문고병
Sheath blight</t>
    <phoneticPr fontId="51" type="noConversion"/>
  </si>
  <si>
    <t>백엽고병
Bacterial leaf blight</t>
    <phoneticPr fontId="51" type="noConversion"/>
  </si>
  <si>
    <t xml:space="preserve">모엽고병
Rice strip disease </t>
    <phoneticPr fontId="51" type="noConversion"/>
  </si>
  <si>
    <t>제초제
For weeding</t>
    <phoneticPr fontId="51" type="noConversion"/>
  </si>
  <si>
    <t>원예용
For horticulture</t>
    <phoneticPr fontId="51" type="noConversion"/>
  </si>
  <si>
    <t>이화명충
Rice stem borer</t>
    <phoneticPr fontId="51" type="noConversion"/>
  </si>
  <si>
    <t>벼멸구
Rice hopper</t>
    <phoneticPr fontId="51" type="noConversion"/>
  </si>
  <si>
    <t>자료 : 농협중앙회 경북지역본부, 2007년 자료부터 수록</t>
    <phoneticPr fontId="51" type="noConversion"/>
  </si>
  <si>
    <t>6. 한국농어촌공사</t>
  </si>
  <si>
    <t>6. Korea Rural Community Corporation</t>
  </si>
  <si>
    <t>단위 : ha, 명, 천원</t>
  </si>
  <si>
    <t>Unit : ha, person, 1,000 Won</t>
  </si>
  <si>
    <t>연별 및 지사별
Year &amp; Branch</t>
  </si>
  <si>
    <t>예산액
Budget</t>
  </si>
  <si>
    <t>영덕.울진지사</t>
  </si>
  <si>
    <t>Yeongdeok.Uljin</t>
  </si>
  <si>
    <t>자료 : 산림녹지과, 공표주기('12. 6. 14 통계청 승인) 변경 1년→5년</t>
    <phoneticPr fontId="51" type="noConversion"/>
  </si>
  <si>
    <t>의성.군위지사</t>
    <phoneticPr fontId="51" type="noConversion"/>
  </si>
  <si>
    <t>Uiseong.Gunwi</t>
    <phoneticPr fontId="51" type="noConversion"/>
  </si>
  <si>
    <t>Unit : person</t>
    <phoneticPr fontId="51" type="noConversion"/>
  </si>
  <si>
    <t>성별 Gender</t>
    <phoneticPr fontId="51" type="noConversion"/>
  </si>
  <si>
    <t>직 업 별
By occupation</t>
    <phoneticPr fontId="51" type="noConversion"/>
  </si>
  <si>
    <t>남
Male</t>
    <phoneticPr fontId="51" type="noConversion"/>
  </si>
  <si>
    <t>행정
Admini
strative</t>
    <phoneticPr fontId="51" type="noConversion"/>
  </si>
  <si>
    <t>연구
Research</t>
    <phoneticPr fontId="51" type="noConversion"/>
  </si>
  <si>
    <t>개업수의
Practitioner</t>
    <phoneticPr fontId="51" type="noConversion"/>
  </si>
  <si>
    <t>학교
School</t>
    <phoneticPr fontId="51" type="noConversion"/>
  </si>
  <si>
    <t>단체
Corpo-
ration</t>
    <phoneticPr fontId="51" type="noConversion"/>
  </si>
  <si>
    <t>단위 : 개소</t>
  </si>
  <si>
    <t>Unit : establishment</t>
  </si>
  <si>
    <t>합 계
Total</t>
  </si>
  <si>
    <t>도축업
Livestock slaughter business</t>
  </si>
  <si>
    <t>집유업
Milk collection business</t>
  </si>
  <si>
    <t>축산물가공업
Livestock products processing business</t>
  </si>
  <si>
    <t>축산물
보관업
Livestock products storing business</t>
  </si>
  <si>
    <t>축산물판매업
Livestock products sales business</t>
  </si>
  <si>
    <t>식육가공업
Meat processing business</t>
  </si>
  <si>
    <t>식육포장
처리업
Meat wrapping business</t>
  </si>
  <si>
    <t>유가공업
Milk processing business</t>
  </si>
  <si>
    <t>알가공업
Egg processing business</t>
  </si>
  <si>
    <t>식육판매업
Meat sales business</t>
  </si>
  <si>
    <t>우유류판매업
Milk products sales business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</si>
  <si>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</si>
  <si>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</si>
  <si>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</si>
  <si>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</si>
  <si>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</si>
  <si>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</si>
  <si>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</si>
  <si>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</si>
  <si>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</si>
  <si>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</si>
  <si>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</si>
  <si>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</si>
  <si>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</si>
  <si>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</si>
  <si>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</si>
  <si>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</si>
  <si>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</si>
  <si>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</si>
  <si>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</si>
  <si>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</si>
  <si>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>자료 : 축산경영과</t>
  </si>
  <si>
    <t>주 : 2010년 자료부터 서식 변경 ("축산물 유통판매업" 항목 추가)</t>
  </si>
  <si>
    <t>220 / Ⅵ. 농림수산업</t>
    <phoneticPr fontId="51" type="noConversion"/>
  </si>
  <si>
    <t>Ⅵ. Agriculture, Forestry and Fishing / 231</t>
    <phoneticPr fontId="51" type="noConversion"/>
  </si>
  <si>
    <t>240 / Ⅵ. 농림수산업</t>
    <phoneticPr fontId="51" type="noConversion"/>
  </si>
  <si>
    <t>농  가
Farm households</t>
    <phoneticPr fontId="51" type="noConversion"/>
  </si>
  <si>
    <t>전  업
Full-time</t>
    <phoneticPr fontId="51" type="noConversion"/>
  </si>
  <si>
    <t>5. Land Designated for Agricultural Promotion</t>
    <phoneticPr fontId="51" type="noConversion"/>
  </si>
  <si>
    <t xml:space="preserve">합  계
Total </t>
    <phoneticPr fontId="51" type="noConversion"/>
  </si>
  <si>
    <t>농업보호구역
Agricultural conservation land</t>
    <phoneticPr fontId="51" type="noConversion"/>
  </si>
  <si>
    <t>연  별
Year</t>
    <phoneticPr fontId="51" type="noConversion"/>
  </si>
  <si>
    <t>3등
3rd grade</t>
    <phoneticPr fontId="51" type="noConversion"/>
  </si>
  <si>
    <t>일반매입
Ordinary
purchase</t>
    <phoneticPr fontId="51" type="noConversion"/>
  </si>
  <si>
    <t>잠정등외
Potential
off-grade</t>
    <phoneticPr fontId="51" type="noConversion"/>
  </si>
  <si>
    <t>3조 이하
-3Rows</t>
    <phoneticPr fontId="51" type="noConversion"/>
  </si>
  <si>
    <t>5조 이상
+5Rows</t>
    <phoneticPr fontId="51" type="noConversion"/>
  </si>
  <si>
    <t>공수의
Public veterinarian</t>
    <phoneticPr fontId="51" type="noConversion"/>
  </si>
  <si>
    <t xml:space="preserve">  Pohang</t>
    <phoneticPr fontId="51" type="noConversion"/>
  </si>
  <si>
    <t xml:space="preserve">  Gyeongju</t>
    <phoneticPr fontId="51" type="noConversion"/>
  </si>
  <si>
    <t xml:space="preserve">  Gimcheon</t>
    <phoneticPr fontId="51" type="noConversion"/>
  </si>
  <si>
    <t xml:space="preserve">  Andong</t>
    <phoneticPr fontId="51" type="noConversion"/>
  </si>
  <si>
    <t xml:space="preserve">  Gumi</t>
    <phoneticPr fontId="51" type="noConversion"/>
  </si>
  <si>
    <t xml:space="preserve">  Yeongju</t>
    <phoneticPr fontId="51" type="noConversion"/>
  </si>
  <si>
    <t xml:space="preserve">  Yeongcheon</t>
    <phoneticPr fontId="51" type="noConversion"/>
  </si>
  <si>
    <t xml:space="preserve">  Sangju</t>
    <phoneticPr fontId="51" type="noConversion"/>
  </si>
  <si>
    <t xml:space="preserve">  Mungyeong</t>
    <phoneticPr fontId="51" type="noConversion"/>
  </si>
  <si>
    <t xml:space="preserve">  Gyeongsan</t>
    <phoneticPr fontId="51" type="noConversion"/>
  </si>
  <si>
    <t xml:space="preserve">  Gunwi</t>
    <phoneticPr fontId="51" type="noConversion"/>
  </si>
  <si>
    <t xml:space="preserve">  Uiseong</t>
    <phoneticPr fontId="51" type="noConversion"/>
  </si>
  <si>
    <t xml:space="preserve">  Cheongsong</t>
    <phoneticPr fontId="51" type="noConversion"/>
  </si>
  <si>
    <t xml:space="preserve">  Yeongyang</t>
    <phoneticPr fontId="51" type="noConversion"/>
  </si>
  <si>
    <t xml:space="preserve">  Yeongdeok</t>
    <phoneticPr fontId="51" type="noConversion"/>
  </si>
  <si>
    <t xml:space="preserve">  Cheongdo</t>
    <phoneticPr fontId="51" type="noConversion"/>
  </si>
  <si>
    <t xml:space="preserve">  Goryeong</t>
    <phoneticPr fontId="51" type="noConversion"/>
  </si>
  <si>
    <t xml:space="preserve">  Seongju</t>
    <phoneticPr fontId="51" type="noConversion"/>
  </si>
  <si>
    <t xml:space="preserve">  Chilgok</t>
    <phoneticPr fontId="51" type="noConversion"/>
  </si>
  <si>
    <t xml:space="preserve">  Yecheon</t>
    <phoneticPr fontId="51" type="noConversion"/>
  </si>
  <si>
    <t xml:space="preserve">  Bonghwa</t>
    <phoneticPr fontId="51" type="noConversion"/>
  </si>
  <si>
    <t xml:space="preserve">  Uljin</t>
    <phoneticPr fontId="51" type="noConversion"/>
  </si>
  <si>
    <t xml:space="preserve">  Ulleung</t>
    <phoneticPr fontId="51" type="noConversion"/>
  </si>
  <si>
    <t>14. 정부관리양곡 보관창고</t>
    <phoneticPr fontId="51" type="noConversion"/>
  </si>
  <si>
    <t>14. Warehouse of Government-controlled Grains</t>
    <phoneticPr fontId="51" type="noConversion"/>
  </si>
  <si>
    <t>15. 정부관리양곡 가공공장</t>
    <phoneticPr fontId="51" type="noConversion"/>
  </si>
  <si>
    <t>15. Processing Plants of Government-controlled Grains</t>
    <phoneticPr fontId="51" type="noConversion"/>
  </si>
  <si>
    <t>16. 농업협동조합</t>
    <phoneticPr fontId="51" type="noConversion"/>
  </si>
  <si>
    <t>16. National Agricultural Cooperative Federation</t>
    <phoneticPr fontId="51" type="noConversion"/>
  </si>
  <si>
    <t>16. 농업협동조합(계속)</t>
    <phoneticPr fontId="51" type="noConversion"/>
  </si>
  <si>
    <t>16. National Agricultural Cooperative Federation(Cont'd)</t>
    <phoneticPr fontId="51" type="noConversion"/>
  </si>
  <si>
    <t>17. 농업용 기계보유</t>
    <phoneticPr fontId="51" type="noConversion"/>
  </si>
  <si>
    <t>17. Agricultural Machinery Holdings</t>
    <phoneticPr fontId="51" type="noConversion"/>
  </si>
  <si>
    <t>17. 농업용 기계보유(계속)</t>
    <phoneticPr fontId="51" type="noConversion"/>
  </si>
  <si>
    <t>17. Agricultural Machinery Holdings(Cont'd)</t>
    <phoneticPr fontId="51" type="noConversion"/>
  </si>
  <si>
    <t>18. 비료공급</t>
    <phoneticPr fontId="51" type="noConversion"/>
  </si>
  <si>
    <t>18. Supply of Chemical Fertilizers</t>
    <phoneticPr fontId="51" type="noConversion"/>
  </si>
  <si>
    <t>18. 비료공급(계속)</t>
    <phoneticPr fontId="51" type="noConversion"/>
  </si>
  <si>
    <t>18. Supply of Chemical Fertilizers(Cont'd)</t>
    <phoneticPr fontId="51" type="noConversion"/>
  </si>
  <si>
    <t>19. 농약공급 실적</t>
    <phoneticPr fontId="51" type="noConversion"/>
  </si>
  <si>
    <t>19. Supply of Agricultural chemicals</t>
    <phoneticPr fontId="51" type="noConversion"/>
  </si>
  <si>
    <t>20. 농업용 지하수</t>
    <phoneticPr fontId="51" type="noConversion"/>
  </si>
  <si>
    <t xml:space="preserve">20. Underground water Development </t>
    <phoneticPr fontId="51" type="noConversion"/>
  </si>
  <si>
    <t>21. 가축사육</t>
    <phoneticPr fontId="51" type="noConversion"/>
  </si>
  <si>
    <t>21. Number of Livestock, Poultry and Feeders</t>
    <phoneticPr fontId="51" type="noConversion"/>
  </si>
  <si>
    <t>21. 가축사육(계속)</t>
    <phoneticPr fontId="51" type="noConversion"/>
  </si>
  <si>
    <t>21. Number of Livestock, Poultry and Feeders(Cont'd)</t>
    <phoneticPr fontId="51" type="noConversion"/>
  </si>
  <si>
    <t>22. 가축전염병 발생</t>
    <phoneticPr fontId="51" type="noConversion"/>
  </si>
  <si>
    <t>22. Infectious Livestock Diseases by Case</t>
    <phoneticPr fontId="51" type="noConversion"/>
  </si>
  <si>
    <t>22. 가축전염병 발생(계속)</t>
    <phoneticPr fontId="51" type="noConversion"/>
  </si>
  <si>
    <t>22. Infectious Livestock Diseases by Case(Cont'd)</t>
    <phoneticPr fontId="51" type="noConversion"/>
  </si>
  <si>
    <t>23. 가축전염병 예방주사 실적</t>
    <phoneticPr fontId="51" type="noConversion"/>
  </si>
  <si>
    <t>23. Livestock Vaccinated Against Infectious Diseases</t>
    <phoneticPr fontId="51" type="noConversion"/>
  </si>
  <si>
    <t>23. 가축전염병 예방주사 실적(계속)</t>
    <phoneticPr fontId="51" type="noConversion"/>
  </si>
  <si>
    <t>23. Livestock Vaccinated Against Infectious Diseases(Cont'd)</t>
    <phoneticPr fontId="51" type="noConversion"/>
  </si>
  <si>
    <t>24. 수의사 현황</t>
    <phoneticPr fontId="51" type="noConversion"/>
  </si>
  <si>
    <t>24. Number of Veterinarians</t>
    <phoneticPr fontId="51" type="noConversion"/>
  </si>
  <si>
    <t>25. 도축검사</t>
    <phoneticPr fontId="51" type="noConversion"/>
  </si>
  <si>
    <t>25. Inspection of Slaughtered  Livestock</t>
    <phoneticPr fontId="51" type="noConversion"/>
  </si>
  <si>
    <t>26. 배합사료생산</t>
    <phoneticPr fontId="51" type="noConversion"/>
  </si>
  <si>
    <t>26. Production of Assorted Feed</t>
    <phoneticPr fontId="51" type="noConversion"/>
  </si>
  <si>
    <t>28. Area of Forest Land by Ownership</t>
    <phoneticPr fontId="51" type="noConversion"/>
  </si>
  <si>
    <t>28. Area of Forest Land by Ownership(Cont'd)</t>
    <phoneticPr fontId="51" type="noConversion"/>
  </si>
  <si>
    <t>30. 임상별 입목축적</t>
    <phoneticPr fontId="51" type="noConversion"/>
  </si>
  <si>
    <t>30. Growing Stock by Forest Type</t>
    <phoneticPr fontId="51" type="noConversion"/>
  </si>
  <si>
    <t>31. 임산물 생산량</t>
    <phoneticPr fontId="51" type="noConversion"/>
  </si>
  <si>
    <t>31. Production of Forest Products</t>
    <phoneticPr fontId="51" type="noConversion"/>
  </si>
  <si>
    <t>32. 입목벌채 허가(신고)</t>
    <phoneticPr fontId="51" type="noConversion"/>
  </si>
  <si>
    <t xml:space="preserve">32. Lumbering Permits </t>
    <phoneticPr fontId="51" type="noConversion"/>
  </si>
  <si>
    <t>34. 수렵면허장 발급</t>
    <phoneticPr fontId="51" type="noConversion"/>
  </si>
  <si>
    <t>34. Hunting License Issues</t>
    <phoneticPr fontId="51" type="noConversion"/>
  </si>
  <si>
    <t>35. 사방사업</t>
    <phoneticPr fontId="51" type="noConversion"/>
  </si>
  <si>
    <t>36. 조  림</t>
    <phoneticPr fontId="51" type="noConversion"/>
  </si>
  <si>
    <t>36. Reforestation by Project</t>
    <phoneticPr fontId="51" type="noConversion"/>
  </si>
  <si>
    <t>38. Permits for Forest Conversion</t>
    <phoneticPr fontId="75" type="noConversion"/>
  </si>
  <si>
    <t xml:space="preserve">      농가 1종, 2종 겸업자료는 0.5자 연도에만 시군자료가 있음.</t>
    <phoneticPr fontId="51" type="noConversion"/>
  </si>
  <si>
    <t xml:space="preserve"> </t>
    <phoneticPr fontId="51" type="noConversion"/>
  </si>
  <si>
    <t>2012</t>
  </si>
  <si>
    <t>수혜면적
Benefited area</t>
    <phoneticPr fontId="51" type="noConversion"/>
  </si>
  <si>
    <t>주  :2012년부터 통계명 변경(임상별→소유별)</t>
    <phoneticPr fontId="51" type="noConversion"/>
  </si>
  <si>
    <t>자료 : 친환경농업과</t>
    <phoneticPr fontId="51" type="noConversion"/>
  </si>
  <si>
    <t xml:space="preserve"> Source : Division of Environment-Friendly Agriculture</t>
    <phoneticPr fontId="51" type="noConversion"/>
  </si>
  <si>
    <t>2. 연령별 농가인구</t>
  </si>
  <si>
    <t>2. Farm Population by Age-Group</t>
  </si>
  <si>
    <t>단위 : 천명</t>
  </si>
  <si>
    <t>Unit : 1,000 person</t>
  </si>
  <si>
    <t xml:space="preserve">15세 ~  19세    </t>
  </si>
  <si>
    <t xml:space="preserve">     15 ~   19 years</t>
  </si>
  <si>
    <t>20 ∼ 29 years</t>
  </si>
  <si>
    <t>30 ∼ 39 years</t>
  </si>
  <si>
    <t xml:space="preserve">60세 ~   64세  </t>
  </si>
  <si>
    <t>40 ∼ 49 years</t>
  </si>
  <si>
    <t xml:space="preserve">     60 ~   64 years</t>
  </si>
  <si>
    <t>70 Years old &amp; over</t>
  </si>
  <si>
    <t>3. 경지면적</t>
  </si>
  <si>
    <t>3. Area of Cultivated Land</t>
  </si>
  <si>
    <t>합  계
Total</t>
  </si>
  <si>
    <t>논
Rice paddy</t>
  </si>
  <si>
    <t>밭
Dry paddy</t>
  </si>
  <si>
    <t>가구당 경지면적(a)
Area of cultivated land per household (a)</t>
  </si>
  <si>
    <t>4. 경지규모별 농가</t>
  </si>
  <si>
    <t>4. Farm Households by Size of Cultivated Land</t>
  </si>
  <si>
    <t>단위 : 가구</t>
  </si>
  <si>
    <t>Unit : household</t>
  </si>
  <si>
    <t>연 별
Year</t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</si>
  <si>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</si>
  <si>
    <t>경지없는 
농가수
Farm households 
without
cultivated land</t>
  </si>
  <si>
    <t>0.1㏊ 미만
less than 0.1</t>
  </si>
  <si>
    <t>0.1㏊ 이상
∼0.5㏊ 미만
0.1 and over
less than 0.5</t>
  </si>
  <si>
    <t>0.5㏊ 이상
∼1.0㏊ 미만
0.5 over and 
less than 1</t>
  </si>
  <si>
    <t>1.0㏊ 이상
∼1.5㏊ 미만
1 and over
less than 1.5</t>
  </si>
  <si>
    <t>1.5㏊ 이상
∼2.0㏊ 미만
1.5 and over
less than 2</t>
  </si>
  <si>
    <t>2.0㏊ 이상
∼3.0㏊ 미만
2 and over
less than 3</t>
  </si>
  <si>
    <t>3.0㏊ 이상
∼5.0㏊ 미만
3 and over
less than 5</t>
  </si>
  <si>
    <t>5.0㏊ 이상
∼10.0㏊ 미만
5 and over
less than 10</t>
  </si>
  <si>
    <t>10.0㏊ 이상
10 or larger</t>
  </si>
  <si>
    <t>9. 식량작물 생산량(정곡)</t>
  </si>
  <si>
    <t>9. Production of Food Grain(polished)</t>
  </si>
  <si>
    <t>연  별
Year</t>
  </si>
  <si>
    <t>미  곡
Rice</t>
  </si>
  <si>
    <t>맥   류
Wheat &amp; Barley</t>
  </si>
  <si>
    <t>면  적
Area</t>
  </si>
  <si>
    <t>생산량
Production</t>
  </si>
  <si>
    <t>잡  곡
Miscellaneous grains</t>
  </si>
  <si>
    <t>두  류
Beans</t>
  </si>
  <si>
    <t>서  류
Potatoes</t>
  </si>
  <si>
    <t>자료 : 통계청, 「농작물생산조사」</t>
  </si>
  <si>
    <t>논  벼
Paddy rice</t>
  </si>
  <si>
    <t>밭  벼
Upland rice</t>
  </si>
  <si>
    <t>Kg/10a</t>
  </si>
  <si>
    <t>주 : 미곡 중 백미의 생산량 수록</t>
  </si>
  <si>
    <t>9-1. 미  곡</t>
  </si>
  <si>
    <t>9-1. RICE</t>
  </si>
  <si>
    <t>9-2. 맥  류</t>
  </si>
  <si>
    <t>9-2. Wheat and Barley</t>
  </si>
  <si>
    <t>연 별
Year</t>
  </si>
  <si>
    <t>쌀보리
 Naked barley</t>
  </si>
  <si>
    <t>면 적
Area</t>
  </si>
  <si>
    <t>생 산 량
Production</t>
  </si>
  <si>
    <r>
      <t>연</t>
    </r>
    <r>
      <rPr>
        <sz val="9"/>
        <rFont val="Abadi MT Condensed Light"/>
        <family val="2"/>
      </rPr>
      <t xml:space="preserve"> </t>
    </r>
    <r>
      <rPr>
        <sz val="9"/>
        <rFont val="돋움"/>
        <family val="3"/>
        <charset val="129"/>
      </rPr>
      <t>별
Year</t>
    </r>
  </si>
  <si>
    <t>밀
Wheat</t>
  </si>
  <si>
    <t>호  밀
Rye</t>
  </si>
  <si>
    <t>맥주보리
Beer barley</t>
  </si>
  <si>
    <t>자료 : 통계청,「농작물생산조사」</t>
  </si>
  <si>
    <t>9-3. 잡  곡</t>
  </si>
  <si>
    <t>9-3. Miscellaneous Grains</t>
  </si>
  <si>
    <t xml:space="preserve">조
Millet </t>
  </si>
  <si>
    <t>수  수
Sorghum</t>
  </si>
  <si>
    <t xml:space="preserve">옥수수
Corn </t>
  </si>
  <si>
    <t>메  밀
Buckwheat</t>
  </si>
  <si>
    <t>기  타 
Others</t>
  </si>
  <si>
    <t>9-4. 두  류</t>
  </si>
  <si>
    <t>9-4. Beans</t>
  </si>
  <si>
    <t>콩
Soybean</t>
  </si>
  <si>
    <t>팥
Redbean</t>
  </si>
  <si>
    <t>녹  두
Green bean</t>
  </si>
  <si>
    <t>기  타
Others</t>
  </si>
  <si>
    <t>비  고
Note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</si>
  <si>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</si>
  <si>
    <t>합계 Total</t>
  </si>
  <si>
    <t>고구마 Sweet potato</t>
  </si>
  <si>
    <t>생산량 
Production</t>
  </si>
  <si>
    <t>㎏/10a</t>
  </si>
  <si>
    <t>감자 White potato</t>
  </si>
  <si>
    <t>주 : 2009년 자료부터 서식 변경("정곡" 항목 삭제)</t>
  </si>
  <si>
    <t>10. 채소류 생산량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</si>
  <si>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</t>
    </r>
  </si>
  <si>
    <t>과채류 Fruit vegetables</t>
  </si>
  <si>
    <t>수박 Water melon</t>
  </si>
  <si>
    <t>참외 Sweet melon</t>
  </si>
  <si>
    <t>딸기 Strawberry</t>
  </si>
  <si>
    <t>오이 Cucumber</t>
  </si>
  <si>
    <t>호박 Pumpkin</t>
  </si>
  <si>
    <t>엽채류 Leafy and Stem vegetables</t>
  </si>
  <si>
    <t>토마토 Tomato</t>
  </si>
  <si>
    <t>배추 Chinese cabbage</t>
  </si>
  <si>
    <t>엽채류 Leafy and Stem vegetable</t>
  </si>
  <si>
    <t>시금치 Spinach</t>
  </si>
  <si>
    <t>상추 Lettuce</t>
  </si>
  <si>
    <t>양배추 cabbage</t>
  </si>
  <si>
    <t>10. 채소류 생산량(계속)</t>
  </si>
  <si>
    <t>근채류 Root vegetables</t>
  </si>
  <si>
    <t>당근 Carrot</t>
  </si>
  <si>
    <t>연  별</t>
  </si>
  <si>
    <t>고추 Red pepper</t>
  </si>
  <si>
    <t>파 Welsh onion</t>
  </si>
  <si>
    <t>10. Vegetable Production(Cont'd)</t>
  </si>
  <si>
    <t>조미채소 Flavour vegetables</t>
  </si>
  <si>
    <t>양파 Onion</t>
  </si>
  <si>
    <t>생강 Ginger</t>
  </si>
  <si>
    <t>마늘 Garlic</t>
  </si>
  <si>
    <t>11. Production of Oil seeds and Cash Crops</t>
  </si>
  <si>
    <t>참  깨
Sesame</t>
  </si>
  <si>
    <t>들  깨
Wild sesame</t>
  </si>
  <si>
    <t>땅  콩
Peanut</t>
  </si>
  <si>
    <t>유  채
Rapeseed</t>
  </si>
  <si>
    <t>12. 과실류 생산량(계속)</t>
  </si>
  <si>
    <t>12. Fruit Production(Cont'd)</t>
  </si>
  <si>
    <t>사  과
Apple</t>
  </si>
  <si>
    <t>포  도
Grape</t>
  </si>
  <si>
    <t>감
Persimmon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</si>
  <si>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 xml:space="preserve">별
</t>
    </r>
    <r>
      <rPr>
        <sz val="9"/>
        <rFont val="Abadi MT Condensed Light"/>
        <family val="2"/>
      </rPr>
      <t>Year</t>
    </r>
  </si>
  <si>
    <t>배
Pear</t>
  </si>
  <si>
    <t>복숭아
Peach</t>
  </si>
  <si>
    <t>자  두
Korean plums</t>
  </si>
  <si>
    <t>자료 : 친환경농업과</t>
  </si>
  <si>
    <t xml:space="preserve"> 포항시</t>
  </si>
  <si>
    <t xml:space="preserve">  Pohang</t>
  </si>
  <si>
    <t xml:space="preserve"> 경주시</t>
  </si>
  <si>
    <t xml:space="preserve">  Gyeongju</t>
  </si>
  <si>
    <t xml:space="preserve"> 김천시</t>
  </si>
  <si>
    <t xml:space="preserve">  Gimcheon</t>
  </si>
  <si>
    <t xml:space="preserve"> 안동시</t>
  </si>
  <si>
    <t xml:space="preserve">  Andong</t>
  </si>
  <si>
    <t xml:space="preserve"> 구미시</t>
  </si>
  <si>
    <t xml:space="preserve">  Gumi</t>
  </si>
  <si>
    <t xml:space="preserve"> 영주시</t>
  </si>
  <si>
    <t xml:space="preserve">  Yeongju</t>
  </si>
  <si>
    <t xml:space="preserve"> 영천시</t>
  </si>
  <si>
    <t xml:space="preserve">  Yeongcheon</t>
  </si>
  <si>
    <t xml:space="preserve"> 상주시</t>
  </si>
  <si>
    <t xml:space="preserve">  Sangju</t>
  </si>
  <si>
    <t xml:space="preserve"> 문경시</t>
  </si>
  <si>
    <t xml:space="preserve">  Mungyeong</t>
  </si>
  <si>
    <t xml:space="preserve"> 경산시</t>
  </si>
  <si>
    <t xml:space="preserve">  Gyeongsan</t>
  </si>
  <si>
    <t xml:space="preserve"> 군위군</t>
  </si>
  <si>
    <t xml:space="preserve">  Gunwi</t>
  </si>
  <si>
    <t xml:space="preserve"> 의성군</t>
  </si>
  <si>
    <t xml:space="preserve">  Uiseong</t>
  </si>
  <si>
    <t xml:space="preserve"> 청송군</t>
  </si>
  <si>
    <t xml:space="preserve">  Cheongsong</t>
  </si>
  <si>
    <t xml:space="preserve"> 영양군</t>
  </si>
  <si>
    <t xml:space="preserve">  Yeongyang</t>
  </si>
  <si>
    <t xml:space="preserve"> 영덕군</t>
  </si>
  <si>
    <t xml:space="preserve">  Yeongdeok</t>
  </si>
  <si>
    <t xml:space="preserve"> 청도군</t>
  </si>
  <si>
    <t xml:space="preserve">  Cheongdo</t>
  </si>
  <si>
    <t xml:space="preserve"> 고령군</t>
  </si>
  <si>
    <t xml:space="preserve">  Goryeong</t>
  </si>
  <si>
    <t xml:space="preserve"> 성주군</t>
  </si>
  <si>
    <t xml:space="preserve">  Seongju</t>
  </si>
  <si>
    <t xml:space="preserve"> 칠곡군</t>
  </si>
  <si>
    <t xml:space="preserve">  Chilgok</t>
  </si>
  <si>
    <t xml:space="preserve"> 예천군</t>
  </si>
  <si>
    <t xml:space="preserve">  Yecheon</t>
  </si>
  <si>
    <t xml:space="preserve"> 봉화군</t>
  </si>
  <si>
    <t xml:space="preserve">  Bonghwa</t>
  </si>
  <si>
    <t xml:space="preserve"> 울진군</t>
  </si>
  <si>
    <t xml:space="preserve">  Uljin</t>
  </si>
  <si>
    <t xml:space="preserve"> 울릉군</t>
  </si>
  <si>
    <t xml:space="preserve">  Ulleung</t>
  </si>
  <si>
    <t>-</t>
  </si>
  <si>
    <t>자료 : 환경정책과</t>
  </si>
  <si>
    <t>Source : Division of Environmental policy</t>
  </si>
  <si>
    <t>주 : 1) 포획량(마리) :  농작물, 전선, 항공기 이·착륙에 유해를 주는 대상</t>
  </si>
  <si>
    <t xml:space="preserve">      3) 수렵면허는 누계 자료임.</t>
  </si>
  <si>
    <t>2006</t>
    <phoneticPr fontId="51" type="noConversion"/>
  </si>
  <si>
    <t>2010</t>
    <phoneticPr fontId="51" type="noConversion"/>
  </si>
  <si>
    <t>39. 산림보호구역 지정현황</t>
  </si>
  <si>
    <t>39. Forest Protected Areas</t>
  </si>
  <si>
    <t>경관
Land 
scape</t>
  </si>
  <si>
    <t>1종
class Ⅰ</t>
  </si>
  <si>
    <t>2종
class Ⅱ</t>
  </si>
  <si>
    <t>3종
class Ⅲ</t>
  </si>
  <si>
    <t xml:space="preserve"> Pohang</t>
    <phoneticPr fontId="51" type="noConversion"/>
  </si>
  <si>
    <t xml:space="preserve"> Gyeongju</t>
    <phoneticPr fontId="51" type="noConversion"/>
  </si>
  <si>
    <t xml:space="preserve"> Gimcheon</t>
    <phoneticPr fontId="51" type="noConversion"/>
  </si>
  <si>
    <t xml:space="preserve"> Andong</t>
    <phoneticPr fontId="51" type="noConversion"/>
  </si>
  <si>
    <t xml:space="preserve"> Gumi</t>
    <phoneticPr fontId="51" type="noConversion"/>
  </si>
  <si>
    <t xml:space="preserve"> Yeongju</t>
    <phoneticPr fontId="51" type="noConversion"/>
  </si>
  <si>
    <t xml:space="preserve"> Yeongcheon</t>
    <phoneticPr fontId="51" type="noConversion"/>
  </si>
  <si>
    <t xml:space="preserve"> Sangju</t>
    <phoneticPr fontId="51" type="noConversion"/>
  </si>
  <si>
    <t xml:space="preserve"> Mungyeong</t>
    <phoneticPr fontId="51" type="noConversion"/>
  </si>
  <si>
    <t xml:space="preserve"> Gyeongsan</t>
    <phoneticPr fontId="51" type="noConversion"/>
  </si>
  <si>
    <t xml:space="preserve"> Gunwi</t>
    <phoneticPr fontId="51" type="noConversion"/>
  </si>
  <si>
    <t xml:space="preserve"> Uiseong</t>
    <phoneticPr fontId="51" type="noConversion"/>
  </si>
  <si>
    <t xml:space="preserve"> Cheongsong</t>
    <phoneticPr fontId="51" type="noConversion"/>
  </si>
  <si>
    <t xml:space="preserve"> Yeongyang</t>
    <phoneticPr fontId="51" type="noConversion"/>
  </si>
  <si>
    <t xml:space="preserve"> Yeongdeok</t>
    <phoneticPr fontId="51" type="noConversion"/>
  </si>
  <si>
    <t xml:space="preserve"> Cheongdo</t>
    <phoneticPr fontId="51" type="noConversion"/>
  </si>
  <si>
    <t xml:space="preserve"> Goryeong</t>
    <phoneticPr fontId="51" type="noConversion"/>
  </si>
  <si>
    <t xml:space="preserve"> Seongju</t>
    <phoneticPr fontId="51" type="noConversion"/>
  </si>
  <si>
    <t xml:space="preserve"> Chilgok</t>
    <phoneticPr fontId="51" type="noConversion"/>
  </si>
  <si>
    <t xml:space="preserve"> Yecheon</t>
    <phoneticPr fontId="51" type="noConversion"/>
  </si>
  <si>
    <t xml:space="preserve"> Bonghwa</t>
    <phoneticPr fontId="51" type="noConversion"/>
  </si>
  <si>
    <t xml:space="preserve"> Uljin</t>
    <phoneticPr fontId="51" type="noConversion"/>
  </si>
  <si>
    <t xml:space="preserve"> Ulleung</t>
    <phoneticPr fontId="51" type="noConversion"/>
  </si>
  <si>
    <t>자료 : 농촌개발과, 2007년 자료부터 수록</t>
    <phoneticPr fontId="51" type="noConversion"/>
  </si>
  <si>
    <t xml:space="preserve"> Source : Division of Rural Development </t>
    <phoneticPr fontId="51" type="noConversion"/>
  </si>
  <si>
    <t>Source : Division of Livestock Management</t>
  </si>
  <si>
    <t>주) 산림보호법 제정(2010. 3. 26)으로 서식 변경</t>
    <phoneticPr fontId="28" type="noConversion"/>
  </si>
  <si>
    <t xml:space="preserve"> Source : Division of Environment-Friendly Agriculture</t>
    <phoneticPr fontId="51" type="noConversion"/>
  </si>
  <si>
    <t>Source : Division of Livestock Management</t>
    <phoneticPr fontId="51" type="noConversion"/>
  </si>
  <si>
    <t>27. 축산물 위생관계업소(계속)</t>
  </si>
  <si>
    <t>27. Number of Licensed Livestock Products  Premised by Business Type</t>
  </si>
  <si>
    <t>27. Number of Licensed Livestock Products  Premised by Business Type(Cont'd)</t>
  </si>
  <si>
    <t>Source : Division of Agricultural Policy</t>
    <phoneticPr fontId="51" type="noConversion"/>
  </si>
  <si>
    <t>자료 : 친환경농업과</t>
    <phoneticPr fontId="51" type="noConversion"/>
  </si>
  <si>
    <t>자료 : 농협중앙회 경북지역본부</t>
    <phoneticPr fontId="51" type="noConversion"/>
  </si>
  <si>
    <t>자료 : 축산경영과</t>
    <phoneticPr fontId="51" type="noConversion"/>
  </si>
  <si>
    <t>Source : Division of Forestry Greenery Affairs</t>
    <phoneticPr fontId="51" type="noConversion"/>
  </si>
  <si>
    <t>Source : Division of Forestry Greenery Affairs</t>
    <phoneticPr fontId="28" type="noConversion"/>
  </si>
  <si>
    <t>자료 : 환경정책과</t>
    <phoneticPr fontId="51" type="noConversion"/>
  </si>
  <si>
    <t>연별 및 시군별
Year &amp; Si, Gun</t>
    <phoneticPr fontId="51" type="noConversion"/>
  </si>
  <si>
    <t>성분별  by element</t>
    <phoneticPr fontId="51" type="noConversion"/>
  </si>
  <si>
    <t>종류별  by type</t>
    <phoneticPr fontId="51" type="noConversion"/>
  </si>
  <si>
    <r>
      <t xml:space="preserve">질소질
</t>
    </r>
    <r>
      <rPr>
        <sz val="7"/>
        <rFont val="돋움"/>
        <family val="3"/>
        <charset val="129"/>
      </rPr>
      <t>Nitrogenous</t>
    </r>
    <phoneticPr fontId="51" type="noConversion"/>
  </si>
  <si>
    <r>
      <t xml:space="preserve">인산질
</t>
    </r>
    <r>
      <rPr>
        <sz val="8"/>
        <rFont val="돋움"/>
        <family val="3"/>
        <charset val="129"/>
      </rPr>
      <t>Phosphate</t>
    </r>
    <phoneticPr fontId="51" type="noConversion"/>
  </si>
  <si>
    <t>가리질
Potash</t>
    <phoneticPr fontId="51" type="noConversion"/>
  </si>
  <si>
    <r>
      <t xml:space="preserve">유안
</t>
    </r>
    <r>
      <rPr>
        <sz val="7"/>
        <rFont val="돋움"/>
        <family val="3"/>
        <charset val="129"/>
      </rPr>
      <t>Ammonium
sulfate</t>
    </r>
    <phoneticPr fontId="51" type="noConversion"/>
  </si>
  <si>
    <t>요소
Urea</t>
    <phoneticPr fontId="51" type="noConversion"/>
  </si>
  <si>
    <t>과석
Super phosphate</t>
    <phoneticPr fontId="51" type="noConversion"/>
  </si>
  <si>
    <t>중과석
Triple super phosphate</t>
    <phoneticPr fontId="51" type="noConversion"/>
  </si>
  <si>
    <t>용성인비
Fused phosphate</t>
    <phoneticPr fontId="51" type="noConversion"/>
  </si>
  <si>
    <r>
      <t>염화가리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Potassium chloride</t>
    </r>
    <phoneticPr fontId="51" type="noConversion"/>
  </si>
  <si>
    <t>복합비료
Complex
fertilizer</t>
    <phoneticPr fontId="51" type="noConversion"/>
  </si>
  <si>
    <r>
      <t xml:space="preserve">용과린
</t>
    </r>
    <r>
      <rPr>
        <sz val="8"/>
        <rFont val="돋움"/>
        <family val="3"/>
        <charset val="129"/>
      </rPr>
      <t>Fused &amp; su-perphosphate</t>
    </r>
    <phoneticPr fontId="51" type="noConversion"/>
  </si>
  <si>
    <t>2009</t>
    <phoneticPr fontId="51" type="noConversion"/>
  </si>
  <si>
    <t>포항시</t>
    <phoneticPr fontId="51" type="noConversion"/>
  </si>
  <si>
    <t xml:space="preserve"> Pohang</t>
    <phoneticPr fontId="51" type="noConversion"/>
  </si>
  <si>
    <t xml:space="preserve"> Gyeongju</t>
    <phoneticPr fontId="51" type="noConversion"/>
  </si>
  <si>
    <t>김천시</t>
    <phoneticPr fontId="51" type="noConversion"/>
  </si>
  <si>
    <t xml:space="preserve"> Gimcheon</t>
    <phoneticPr fontId="51" type="noConversion"/>
  </si>
  <si>
    <t xml:space="preserve"> Andong</t>
    <phoneticPr fontId="51" type="noConversion"/>
  </si>
  <si>
    <t xml:space="preserve"> Gumi</t>
    <phoneticPr fontId="51" type="noConversion"/>
  </si>
  <si>
    <t xml:space="preserve"> Yeongju</t>
    <phoneticPr fontId="51" type="noConversion"/>
  </si>
  <si>
    <t xml:space="preserve"> Yeongcheon</t>
    <phoneticPr fontId="51" type="noConversion"/>
  </si>
  <si>
    <t xml:space="preserve"> Sangju</t>
    <phoneticPr fontId="51" type="noConversion"/>
  </si>
  <si>
    <t xml:space="preserve"> Mungyeong</t>
    <phoneticPr fontId="51" type="noConversion"/>
  </si>
  <si>
    <t xml:space="preserve"> Gyeongsan</t>
    <phoneticPr fontId="51" type="noConversion"/>
  </si>
  <si>
    <t xml:space="preserve"> Gunwi</t>
    <phoneticPr fontId="51" type="noConversion"/>
  </si>
  <si>
    <t xml:space="preserve"> Uiseong</t>
    <phoneticPr fontId="51" type="noConversion"/>
  </si>
  <si>
    <t xml:space="preserve"> Cheongsong</t>
    <phoneticPr fontId="51" type="noConversion"/>
  </si>
  <si>
    <t xml:space="preserve"> Yeongyang</t>
    <phoneticPr fontId="51" type="noConversion"/>
  </si>
  <si>
    <t xml:space="preserve"> Yeongdeok</t>
    <phoneticPr fontId="51" type="noConversion"/>
  </si>
  <si>
    <t xml:space="preserve"> Cheongdo</t>
    <phoneticPr fontId="51" type="noConversion"/>
  </si>
  <si>
    <t xml:space="preserve"> Goryeong</t>
    <phoneticPr fontId="51" type="noConversion"/>
  </si>
  <si>
    <t xml:space="preserve"> Seongju</t>
    <phoneticPr fontId="51" type="noConversion"/>
  </si>
  <si>
    <t xml:space="preserve"> Chilgok</t>
    <phoneticPr fontId="51" type="noConversion"/>
  </si>
  <si>
    <t xml:space="preserve"> Yecheon</t>
    <phoneticPr fontId="51" type="noConversion"/>
  </si>
  <si>
    <t xml:space="preserve"> Bonghwa</t>
    <phoneticPr fontId="51" type="noConversion"/>
  </si>
  <si>
    <t xml:space="preserve"> Uljin</t>
    <phoneticPr fontId="51" type="noConversion"/>
  </si>
  <si>
    <t xml:space="preserve"> Ulleung</t>
    <phoneticPr fontId="51" type="noConversion"/>
  </si>
  <si>
    <t>자료 : 농협중앙회 경북지역본부, 2006년 자료부터 토지개량제 삭제</t>
    <phoneticPr fontId="51" type="noConversion"/>
  </si>
  <si>
    <t>Source : National Agricultural Cooperarive Federation</t>
    <phoneticPr fontId="51" type="noConversion"/>
  </si>
  <si>
    <t>자료 : 농협중앙회 경북지역본부, 2006년 자료부터 토지개량제 삭제</t>
    <phoneticPr fontId="51" type="noConversion"/>
  </si>
  <si>
    <t>주 : 1) 황산가리 포함  Including Pot. sulp.</t>
    <phoneticPr fontId="51" type="noConversion"/>
  </si>
  <si>
    <t>28. 소유별 산림면적</t>
    <phoneticPr fontId="51" type="noConversion"/>
  </si>
  <si>
    <t>28. 소유별 산림면적(계속)</t>
    <phoneticPr fontId="51" type="noConversion"/>
  </si>
  <si>
    <t xml:space="preserve">   도   Province</t>
  </si>
  <si>
    <t>포항시 Pohang</t>
  </si>
  <si>
    <t>경주시 Gyeongju</t>
  </si>
  <si>
    <t>김천시 Gimcheon</t>
  </si>
  <si>
    <t>안동시 Andong</t>
  </si>
  <si>
    <t>구미시 Gumi</t>
  </si>
  <si>
    <t>영주시 Yeongju</t>
  </si>
  <si>
    <r>
      <t xml:space="preserve">영천시 </t>
    </r>
    <r>
      <rPr>
        <sz val="7.5"/>
        <rFont val="돋움"/>
        <family val="3"/>
        <charset val="129"/>
      </rPr>
      <t>Yeongcheon</t>
    </r>
  </si>
  <si>
    <t>상주시 Sangju</t>
  </si>
  <si>
    <r>
      <t xml:space="preserve">문경시 </t>
    </r>
    <r>
      <rPr>
        <sz val="7.5"/>
        <rFont val="돋움"/>
        <family val="3"/>
        <charset val="129"/>
      </rPr>
      <t>Mungyeong</t>
    </r>
  </si>
  <si>
    <r>
      <t xml:space="preserve">경산시 </t>
    </r>
    <r>
      <rPr>
        <sz val="7.5"/>
        <rFont val="돋움"/>
        <family val="3"/>
        <charset val="129"/>
      </rPr>
      <t>Gyeongsan</t>
    </r>
  </si>
  <si>
    <t>군위군 Gunwi</t>
  </si>
  <si>
    <t>의성군 Uiseong</t>
  </si>
  <si>
    <r>
      <t xml:space="preserve">청송군 </t>
    </r>
    <r>
      <rPr>
        <sz val="7.5"/>
        <rFont val="돋움"/>
        <family val="3"/>
        <charset val="129"/>
      </rPr>
      <t>Cheongsong</t>
    </r>
  </si>
  <si>
    <r>
      <t xml:space="preserve">영양군 </t>
    </r>
    <r>
      <rPr>
        <sz val="7.5"/>
        <rFont val="돋움"/>
        <family val="3"/>
        <charset val="129"/>
      </rPr>
      <t xml:space="preserve">Yeongyang </t>
    </r>
  </si>
  <si>
    <r>
      <t xml:space="preserve">영덕군 </t>
    </r>
    <r>
      <rPr>
        <sz val="7.5"/>
        <rFont val="돋움"/>
        <family val="3"/>
        <charset val="129"/>
      </rPr>
      <t xml:space="preserve">Yeongdeok </t>
    </r>
  </si>
  <si>
    <t>청도군 Cheongdo</t>
  </si>
  <si>
    <t>고령군 Goryeong</t>
  </si>
  <si>
    <t>성주군 Seongju</t>
  </si>
  <si>
    <t>칠곡군 Chilgok</t>
  </si>
  <si>
    <t>예천군 Yecheon</t>
  </si>
  <si>
    <t>봉화군 Bonghwa</t>
  </si>
  <si>
    <t>울진군 Uljin</t>
  </si>
  <si>
    <t>울릉군 Ulleung</t>
  </si>
  <si>
    <t>주:2011년 자료부터 "돼지콜레라"→"돼지열병"으로 항목명칭 변경</t>
  </si>
  <si>
    <t>자료 : 축산경영과,  2006년 자료부터 남녀 구분</t>
  </si>
  <si>
    <t xml:space="preserve">주 : 기타에는 오리, 말, 양, 사슴, 토끼, 칠면조, 거위, 메추리, 꿩 등 합산 </t>
  </si>
  <si>
    <t>Source : Division of Livestock Managementt</t>
  </si>
  <si>
    <t>18. 비료공급</t>
    <phoneticPr fontId="51" type="noConversion"/>
  </si>
  <si>
    <t>20. 농업용지하수</t>
    <phoneticPr fontId="51" type="noConversion"/>
  </si>
  <si>
    <t>21. 가축사육</t>
    <phoneticPr fontId="51" type="noConversion"/>
  </si>
  <si>
    <t>27. 축산물위생관계업소</t>
    <phoneticPr fontId="51" type="noConversion"/>
  </si>
  <si>
    <t>28. 소유별 임야 면적</t>
    <phoneticPr fontId="51" type="noConversion"/>
  </si>
  <si>
    <t>29. 임상별 산림 면적</t>
    <phoneticPr fontId="51" type="noConversion"/>
  </si>
  <si>
    <t>30. 임상별 입목 축적</t>
    <phoneticPr fontId="51" type="noConversion"/>
  </si>
  <si>
    <t>33. 수렵</t>
    <phoneticPr fontId="51" type="noConversion"/>
  </si>
  <si>
    <t>36. 조림</t>
    <phoneticPr fontId="51" type="noConversion"/>
  </si>
  <si>
    <t>40. 병해충 발생 및 방제상황</t>
    <phoneticPr fontId="51" type="noConversion"/>
  </si>
  <si>
    <t>41. 토석채취현황</t>
    <phoneticPr fontId="51" type="noConversion"/>
  </si>
  <si>
    <t>42. 어가 및 어가인구</t>
    <phoneticPr fontId="51" type="noConversion"/>
  </si>
  <si>
    <t>43 어가인구</t>
    <phoneticPr fontId="51" type="noConversion"/>
  </si>
  <si>
    <t>44. 어업종사가구원</t>
    <phoneticPr fontId="51" type="noConversion"/>
  </si>
  <si>
    <t>45. 어선보유</t>
    <phoneticPr fontId="51" type="noConversion"/>
  </si>
  <si>
    <t>46. 어항</t>
    <phoneticPr fontId="51" type="noConversion"/>
  </si>
  <si>
    <t>47. 어항시설</t>
    <phoneticPr fontId="51" type="noConversion"/>
  </si>
  <si>
    <t>48. 양식어업권</t>
    <phoneticPr fontId="51" type="noConversion"/>
  </si>
  <si>
    <t>49. 어업권</t>
    <phoneticPr fontId="51" type="noConversion"/>
  </si>
  <si>
    <t>50.어선어업허가 및 신고현황</t>
    <phoneticPr fontId="51" type="noConversion"/>
  </si>
  <si>
    <t>51. 수산업종별 생산</t>
    <phoneticPr fontId="51" type="noConversion"/>
  </si>
  <si>
    <t>52. 수산물 어획고</t>
    <phoneticPr fontId="51" type="noConversion"/>
  </si>
  <si>
    <t>53. 수산물 가공품 생산고</t>
    <phoneticPr fontId="51" type="noConversion"/>
  </si>
  <si>
    <t>54. 수산물계통 판매고</t>
    <phoneticPr fontId="51" type="noConversion"/>
  </si>
  <si>
    <t>55. 수산업 협동조합</t>
    <phoneticPr fontId="51" type="noConversion"/>
  </si>
  <si>
    <t>56. 친환경 농산물 인증현황</t>
    <phoneticPr fontId="51" type="noConversion"/>
  </si>
  <si>
    <t>57. 화훼류 재배현황</t>
    <phoneticPr fontId="51" type="noConversion"/>
  </si>
  <si>
    <t>기타
Others</t>
    <phoneticPr fontId="51" type="noConversion"/>
  </si>
  <si>
    <t>-</t>
    <phoneticPr fontId="51" type="noConversion"/>
  </si>
  <si>
    <t xml:space="preserve">                   Source : Division of Environmental policy</t>
    <phoneticPr fontId="51" type="noConversion"/>
  </si>
  <si>
    <t>29. Area of Forest Land by Forest Type</t>
    <phoneticPr fontId="51" type="noConversion"/>
  </si>
  <si>
    <t>29. 임상별 산림면적</t>
    <phoneticPr fontId="51" type="noConversion"/>
  </si>
  <si>
    <t>29. 임상별 산림면적(계속)</t>
    <phoneticPr fontId="51" type="noConversion"/>
  </si>
  <si>
    <t>29. Area of Forest Land by Forest Type(Cont'd)</t>
    <phoneticPr fontId="51" type="noConversion"/>
  </si>
  <si>
    <t>생산량
Production</t>
    <phoneticPr fontId="51" type="noConversion"/>
  </si>
  <si>
    <t>Production</t>
  </si>
  <si>
    <t>2013</t>
  </si>
  <si>
    <t>2013</t>
    <phoneticPr fontId="51" type="noConversion"/>
  </si>
  <si>
    <t>단위 : 가구, 명</t>
    <phoneticPr fontId="51" type="noConversion"/>
  </si>
  <si>
    <t>자료 : 통계청, 「농림어업조사」,「농림어업총조사(0,5년)」</t>
    <phoneticPr fontId="51" type="noConversion"/>
  </si>
  <si>
    <t>주 : 2013년 부터 단위 변경("호"→"가구")</t>
    <phoneticPr fontId="51" type="noConversion"/>
  </si>
  <si>
    <t>자료 : 통계청,「농업면적조사(경지면적통계)」</t>
    <phoneticPr fontId="51" type="noConversion"/>
  </si>
  <si>
    <t>수혜자수   Beneficiaries</t>
    <phoneticPr fontId="51" type="noConversion"/>
  </si>
  <si>
    <t>여
Female</t>
  </si>
  <si>
    <t>…</t>
    <phoneticPr fontId="51" type="noConversion"/>
  </si>
  <si>
    <t>2013</t>
    <phoneticPr fontId="51" type="noConversion"/>
  </si>
  <si>
    <t>2013</t>
    <phoneticPr fontId="28" type="noConversion"/>
  </si>
  <si>
    <t>2013</t>
    <phoneticPr fontId="51" type="noConversion"/>
  </si>
  <si>
    <t>2013</t>
    <phoneticPr fontId="51" type="noConversion"/>
  </si>
  <si>
    <t>국유림      National forest</t>
    <phoneticPr fontId="51" type="noConversion"/>
  </si>
  <si>
    <t>합 계
Total</t>
    <phoneticPr fontId="51" type="noConversion"/>
  </si>
  <si>
    <t>산림청소관    Under Forestry Administration</t>
    <phoneticPr fontId="51" type="noConversion"/>
  </si>
  <si>
    <t>소 계
Total</t>
    <phoneticPr fontId="51" type="noConversion"/>
  </si>
  <si>
    <t>요 존
Indispens-able</t>
    <phoneticPr fontId="51" type="noConversion"/>
  </si>
  <si>
    <t>불요존
Dispens-able</t>
    <phoneticPr fontId="51" type="noConversion"/>
  </si>
  <si>
    <r>
      <t xml:space="preserve">타부처소관
</t>
    </r>
    <r>
      <rPr>
        <sz val="8"/>
        <rFont val="돋움"/>
        <family val="3"/>
        <charset val="129"/>
      </rPr>
      <t>Under othergovt.
Authorities</t>
    </r>
    <phoneticPr fontId="51" type="noConversion"/>
  </si>
  <si>
    <t>공유림   Public forest</t>
    <phoneticPr fontId="51" type="noConversion"/>
  </si>
  <si>
    <t>산 림 율(%)
of 
 Fores Area</t>
    <phoneticPr fontId="51" type="noConversion"/>
  </si>
  <si>
    <t>소 계
Total</t>
    <phoneticPr fontId="51" type="noConversion"/>
  </si>
  <si>
    <t>시·군유림
Si, Gun-owned</t>
    <phoneticPr fontId="51" type="noConversion"/>
  </si>
  <si>
    <t xml:space="preserve">사유림
Private forest </t>
    <phoneticPr fontId="51" type="noConversion"/>
  </si>
  <si>
    <t>민유림    Non-  National forest</t>
    <phoneticPr fontId="51" type="noConversion"/>
  </si>
  <si>
    <t>시.도유림
Provincial forest</t>
    <phoneticPr fontId="51" type="noConversion"/>
  </si>
  <si>
    <t>면적
Area
(㎢)</t>
    <phoneticPr fontId="51" type="noConversion"/>
  </si>
  <si>
    <t>용재(㎥)
Timber</t>
    <phoneticPr fontId="51" type="noConversion"/>
  </si>
  <si>
    <t>죽재(속)
Bamboo</t>
    <phoneticPr fontId="51" type="noConversion"/>
  </si>
  <si>
    <t>연료(M/T)
Fuel</t>
    <phoneticPr fontId="51" type="noConversion"/>
  </si>
  <si>
    <t>버섯(㎏)
Mushroom</t>
    <phoneticPr fontId="51" type="noConversion"/>
  </si>
  <si>
    <t>섬유원료(㎏)
Fiber material</t>
    <phoneticPr fontId="51" type="noConversion"/>
  </si>
  <si>
    <t>수지(㎏)
Resin</t>
    <phoneticPr fontId="51" type="noConversion"/>
  </si>
  <si>
    <t>죽순(㎏)
Bamboo shoot</t>
    <phoneticPr fontId="51" type="noConversion"/>
  </si>
  <si>
    <t>산나물(㎏)
Wild vegetable</t>
    <phoneticPr fontId="51" type="noConversion"/>
  </si>
  <si>
    <t>수실(㎏)
nut and 
fruits</t>
    <phoneticPr fontId="51" type="noConversion"/>
  </si>
  <si>
    <t>약용식물(㎏)
Medicinal herbs</t>
    <phoneticPr fontId="51" type="noConversion"/>
  </si>
  <si>
    <t>톱밥(㎥)
saw 
dust</t>
    <phoneticPr fontId="51" type="noConversion"/>
  </si>
  <si>
    <t xml:space="preserve">목초액(ℓ)   
wood vinegar                                                   </t>
    <phoneticPr fontId="51" type="noConversion"/>
  </si>
  <si>
    <t>조경재(본)</t>
    <phoneticPr fontId="51" type="noConversion"/>
  </si>
  <si>
    <t>토석(㎥)</t>
    <phoneticPr fontId="51" type="noConversion"/>
  </si>
  <si>
    <t>기타
 Others</t>
    <phoneticPr fontId="51" type="noConversion"/>
  </si>
  <si>
    <t>주 : 2013년부터 항목 추가(수실, 톱밥, 목초액, 조경재, 토석, 기타), 항목 삭제(종실, 탄닌원료)</t>
    <phoneticPr fontId="51" type="noConversion"/>
  </si>
  <si>
    <t>주 : 2013년부터 "면적"항목 삭제, "벌채량"항목 추가 (2013년 이전 벌채량 수치는 면적 자료임.)</t>
    <phoneticPr fontId="51" type="noConversion"/>
  </si>
  <si>
    <t>벌채량
Cutting volume</t>
    <phoneticPr fontId="51" type="noConversion"/>
  </si>
  <si>
    <t>수익솎아베기
 Thinning for profit</t>
    <phoneticPr fontId="51" type="noConversion"/>
  </si>
  <si>
    <t>숲가꾸기
Forest tending</t>
    <phoneticPr fontId="51" type="noConversion"/>
  </si>
  <si>
    <t>피해목
Damaged Tree</t>
    <phoneticPr fontId="51" type="noConversion"/>
  </si>
  <si>
    <t>산지전용
Status Co forest land</t>
    <phoneticPr fontId="51" type="noConversion"/>
  </si>
  <si>
    <t xml:space="preserve">단위 :㎥ </t>
    <phoneticPr fontId="51" type="noConversion"/>
  </si>
  <si>
    <t> Unit : ㎥</t>
    <phoneticPr fontId="51" type="noConversion"/>
  </si>
  <si>
    <t>Unit : ha, 1,000 trees, 1,000 won, m</t>
    <phoneticPr fontId="51" type="noConversion"/>
  </si>
  <si>
    <t>주 : 2013년부터 항목 추가 및 삭제</t>
    <phoneticPr fontId="51" type="noConversion"/>
  </si>
  <si>
    <t>단위 : 건수, ha, 천원</t>
    <phoneticPr fontId="75" type="noConversion"/>
  </si>
  <si>
    <t>Unit : case, ha, 1,000 won</t>
    <phoneticPr fontId="75" type="noConversion"/>
  </si>
  <si>
    <t>재적
volume</t>
    <phoneticPr fontId="75" type="noConversion"/>
  </si>
  <si>
    <t>…</t>
    <phoneticPr fontId="75" type="noConversion"/>
  </si>
  <si>
    <t xml:space="preserve">      2013년 부터 "재적" 항목 추가</t>
    <phoneticPr fontId="75" type="noConversion"/>
  </si>
  <si>
    <t>38. 산림전용허가 내역</t>
    <phoneticPr fontId="75" type="noConversion"/>
  </si>
  <si>
    <t>농지
farmland</t>
    <phoneticPr fontId="75" type="noConversion"/>
  </si>
  <si>
    <t>주 : 산지를 조림·육림 및 토석의 굴취·채취 그 밖에 임산물 생산의 용도외로 사용하거나 이를 위해 산지를 전용하는 것으로 일시적 산지이용은 제외한 모든 산지전용허가·협의 현황</t>
    <phoneticPr fontId="75" type="noConversion"/>
  </si>
  <si>
    <t>교육시설 Educational facilities</t>
    <phoneticPr fontId="75" type="noConversion"/>
  </si>
  <si>
    <t>주 : 2013년 부터 명칭변경(산림형질 변경허가 내역→산림전용허가 내역)</t>
    <phoneticPr fontId="75" type="noConversion"/>
  </si>
  <si>
    <t>재해방지
보호구역
Disaster
Prevention</t>
    <phoneticPr fontId="28" type="noConversion"/>
  </si>
  <si>
    <t>생활환경
보호구역
Liverlihood
Environment</t>
    <phoneticPr fontId="28" type="noConversion"/>
  </si>
  <si>
    <t>수원함양
Watershed conservation</t>
    <phoneticPr fontId="28" type="noConversion"/>
  </si>
  <si>
    <t>산림유전자원
보호구역
Forest genetic
resources</t>
    <phoneticPr fontId="28" type="noConversion"/>
  </si>
  <si>
    <t>37. 불법 산림훼손 피해현황</t>
    <phoneticPr fontId="75" type="noConversion"/>
  </si>
  <si>
    <t>주 : 2013년 부터 명칭변경( 산림피해→불법 산림훼손 피해현황)</t>
    <phoneticPr fontId="75" type="noConversion"/>
  </si>
  <si>
    <t>37. 불법산림훼손 피해현황</t>
    <phoneticPr fontId="51" type="noConversion"/>
  </si>
  <si>
    <t>38. 산림전용허가내역</t>
    <phoneticPr fontId="51" type="noConversion"/>
  </si>
  <si>
    <t>39. 산림보호지역지정현황</t>
    <phoneticPr fontId="51" type="noConversion"/>
  </si>
  <si>
    <t>수집량
Collected Volume</t>
    <phoneticPr fontId="51" type="noConversion"/>
  </si>
  <si>
    <t>자료 : 산림자원과</t>
    <phoneticPr fontId="51" type="noConversion"/>
  </si>
  <si>
    <t>자료 : 산림자원과</t>
    <phoneticPr fontId="51" type="noConversion"/>
  </si>
  <si>
    <t>자료 : 산림자원과, 2007년 자료부터 수록</t>
    <phoneticPr fontId="51" type="noConversion"/>
  </si>
  <si>
    <t>자료 : 산림자원과, 2009년 자료부터 서식 변경(항목변경)</t>
    <phoneticPr fontId="51" type="noConversion"/>
  </si>
  <si>
    <t>자료 : 산림자원과</t>
    <phoneticPr fontId="51" type="noConversion"/>
  </si>
  <si>
    <t>자료 : 산림자원과</t>
    <phoneticPr fontId="75" type="noConversion"/>
  </si>
  <si>
    <t>자료 : 산림자원과</t>
    <phoneticPr fontId="75" type="noConversion"/>
  </si>
  <si>
    <t>자료 : 산립자원과</t>
    <phoneticPr fontId="28" type="noConversion"/>
  </si>
  <si>
    <t>27. 축산물 위생관계업소</t>
    <phoneticPr fontId="51" type="noConversion"/>
  </si>
  <si>
    <t>…</t>
    <phoneticPr fontId="51" type="noConversion"/>
  </si>
  <si>
    <t>Ⅵ. Agriculture, Forestry and Fishing / 195</t>
    <phoneticPr fontId="51" type="noConversion"/>
  </si>
  <si>
    <t>196 / Ⅵ. 농림수산업</t>
    <phoneticPr fontId="51" type="noConversion"/>
  </si>
  <si>
    <t>Ⅵ. Agriculture, Forestry and Fishing / 197</t>
    <phoneticPr fontId="51" type="noConversion"/>
  </si>
  <si>
    <t>198 / Ⅵ. 농림수산업</t>
    <phoneticPr fontId="51" type="noConversion"/>
  </si>
  <si>
    <t>Ⅵ. Agriculture, Forestry and Fishing / 199</t>
    <phoneticPr fontId="51" type="noConversion"/>
  </si>
  <si>
    <t>200 / Ⅵ. 농림수산업</t>
    <phoneticPr fontId="51" type="noConversion"/>
  </si>
  <si>
    <t>Ⅵ. Agriculture, Forestry and Fishing / 201</t>
    <phoneticPr fontId="51" type="noConversion"/>
  </si>
  <si>
    <t>202 / Ⅵ. 농림수산업</t>
    <phoneticPr fontId="51" type="noConversion"/>
  </si>
  <si>
    <t>Ⅵ. Agriculture, Forestry and Fishing / 203</t>
    <phoneticPr fontId="51" type="noConversion"/>
  </si>
  <si>
    <t>204 / Ⅵ. 농림수산업</t>
    <phoneticPr fontId="51" type="noConversion"/>
  </si>
  <si>
    <t>Ⅵ. Agriculture, Forestry and Fishing / 205</t>
    <phoneticPr fontId="51" type="noConversion"/>
  </si>
  <si>
    <t>206 / Ⅵ. 농림수산업</t>
    <phoneticPr fontId="51" type="noConversion"/>
  </si>
  <si>
    <t>Ⅵ. Agriculture, Forestry and Fishing / 207</t>
    <phoneticPr fontId="51" type="noConversion"/>
  </si>
  <si>
    <t>208 / Ⅵ. 농림수산업</t>
    <phoneticPr fontId="51" type="noConversion"/>
  </si>
  <si>
    <t>Ⅵ. Agriculture, Forestry and Fishing / 209</t>
    <phoneticPr fontId="51" type="noConversion"/>
  </si>
  <si>
    <t>210 / Ⅵ. 농림수산업</t>
    <phoneticPr fontId="66" type="noConversion"/>
  </si>
  <si>
    <t>비  고
Note</t>
    <phoneticPr fontId="51" type="noConversion"/>
  </si>
  <si>
    <t>Ⅵ. Agriculture, Forestry and Fishing / 211</t>
    <phoneticPr fontId="66" type="noConversion"/>
  </si>
  <si>
    <t>212 / Ⅵ. 농림수산업</t>
    <phoneticPr fontId="66" type="noConversion"/>
  </si>
  <si>
    <t>Ⅵ. Agriculture, Forestry and Fishing / 213</t>
    <phoneticPr fontId="66" type="noConversion"/>
  </si>
  <si>
    <t>비  고
Note</t>
    <phoneticPr fontId="66" type="noConversion"/>
  </si>
  <si>
    <t>Kg/10a</t>
    <phoneticPr fontId="66" type="noConversion"/>
  </si>
  <si>
    <t>생산량
Production</t>
    <phoneticPr fontId="66" type="noConversion"/>
  </si>
  <si>
    <t>214 / Ⅵ. 농림수산업</t>
    <phoneticPr fontId="51" type="noConversion"/>
  </si>
  <si>
    <t>Ⅵ. Agriculture, Forestry and Fishing / 215</t>
    <phoneticPr fontId="66" type="noConversion"/>
  </si>
  <si>
    <t>216 / Ⅵ. 농림수산업</t>
    <phoneticPr fontId="51" type="noConversion"/>
  </si>
  <si>
    <t>Ⅵ. Agriculture, Forestry and Fishing / 217</t>
    <phoneticPr fontId="51" type="noConversion"/>
  </si>
  <si>
    <t>Ⅵ. Agriculture, Forestry and Fishing / 219</t>
    <phoneticPr fontId="51" type="noConversion"/>
  </si>
  <si>
    <t>Ⅵ.Agriculture, Forestry and Fishing / 221</t>
    <phoneticPr fontId="51" type="noConversion"/>
  </si>
  <si>
    <t>222 / Ⅵ. 농림수산업</t>
    <phoneticPr fontId="51" type="noConversion"/>
  </si>
  <si>
    <t>Ⅵ. Agriculture, Forestry and Fishing / 223</t>
    <phoneticPr fontId="51" type="noConversion"/>
  </si>
  <si>
    <t>224 / Ⅵ. 농림수산업</t>
    <phoneticPr fontId="51" type="noConversion"/>
  </si>
  <si>
    <t>Ⅵ. Agriculture, Forestry and Fishing / 225</t>
    <phoneticPr fontId="51" type="noConversion"/>
  </si>
  <si>
    <t>226 / Ⅵ. 농림수산업</t>
    <phoneticPr fontId="51" type="noConversion"/>
  </si>
  <si>
    <t>Ⅵ. Agriculture, Forestry and Fishing / 227</t>
    <phoneticPr fontId="51" type="noConversion"/>
  </si>
  <si>
    <t>228 / Ⅵ. 농림수산업</t>
    <phoneticPr fontId="51" type="noConversion"/>
  </si>
  <si>
    <t>Ⅵ. Agriculture, Forestry and Fishing / 229</t>
    <phoneticPr fontId="51" type="noConversion"/>
  </si>
  <si>
    <t>Ⅵ. Agriculture, Forestry and Fishing / 233</t>
    <phoneticPr fontId="51" type="noConversion"/>
  </si>
  <si>
    <t>Ⅵ. Agriculture, Forestry and Fishing / 235</t>
    <phoneticPr fontId="51" type="noConversion"/>
  </si>
  <si>
    <t>236 / Ⅵ. 농림수산업</t>
    <phoneticPr fontId="51" type="noConversion"/>
  </si>
  <si>
    <t>Ⅵ. Agriculture, Forestry and Fishing / 237</t>
    <phoneticPr fontId="51" type="noConversion"/>
  </si>
  <si>
    <t>238 / Ⅵ. 농림수산업</t>
    <phoneticPr fontId="51" type="noConversion"/>
  </si>
  <si>
    <t>Ⅵ. Agriculture, Forestry and Fishing / 239</t>
    <phoneticPr fontId="51" type="noConversion"/>
  </si>
  <si>
    <t>Ⅵ. Agriculture, Forestry and Fishing / 241</t>
    <phoneticPr fontId="51" type="noConversion"/>
  </si>
  <si>
    <t>242 / Ⅵ. 농림수산업</t>
    <phoneticPr fontId="51" type="noConversion"/>
  </si>
  <si>
    <t>Ⅵ. Agriculture, Forestry and Fishing / 243</t>
    <phoneticPr fontId="51" type="noConversion"/>
  </si>
  <si>
    <t>244 / Ⅵ. 농림수산업</t>
    <phoneticPr fontId="51" type="noConversion"/>
  </si>
  <si>
    <t>Ⅵ. Agriculture, Forestry and Fishing / 245</t>
    <phoneticPr fontId="51" type="noConversion"/>
  </si>
  <si>
    <t>246 / Ⅵ. 농림수산업</t>
    <phoneticPr fontId="51" type="noConversion"/>
  </si>
  <si>
    <t>Ⅵ. Agriculture, Forestry and Fishing / 247</t>
    <phoneticPr fontId="51" type="noConversion"/>
  </si>
  <si>
    <t>248 / Ⅵ. 농림수산업</t>
    <phoneticPr fontId="51" type="noConversion"/>
  </si>
  <si>
    <t>Ⅵ. Agriculture, Forestry and Fishing / 249</t>
    <phoneticPr fontId="51" type="noConversion"/>
  </si>
  <si>
    <t>250 / Ⅵ. 농림수산업</t>
    <phoneticPr fontId="51" type="noConversion"/>
  </si>
  <si>
    <t>Ⅵ. Agriculture, Forestry and Fishing / 251</t>
    <phoneticPr fontId="51" type="noConversion"/>
  </si>
  <si>
    <t>252 / Ⅵ. 농림수산업</t>
    <phoneticPr fontId="51" type="noConversion"/>
  </si>
  <si>
    <t>Ⅵ. Agriculture, Forestry and Fishing / 253</t>
    <phoneticPr fontId="51" type="noConversion"/>
  </si>
  <si>
    <r>
      <t xml:space="preserve">축산물
운반업
</t>
    </r>
    <r>
      <rPr>
        <sz val="7"/>
        <rFont val="돋움"/>
        <family val="3"/>
        <charset val="129"/>
      </rPr>
      <t>Livestock products transportation business</t>
    </r>
    <phoneticPr fontId="51" type="noConversion"/>
  </si>
  <si>
    <r>
      <rPr>
        <sz val="8"/>
        <rFont val="돋움"/>
        <family val="3"/>
        <charset val="129"/>
      </rPr>
      <t>축산물유통
판매업</t>
    </r>
    <r>
      <rPr>
        <sz val="7"/>
        <rFont val="돋움"/>
        <family val="3"/>
        <charset val="129"/>
      </rPr>
      <t xml:space="preserve">
Livestock products distribution
sales business</t>
    </r>
    <phoneticPr fontId="51" type="noConversion"/>
  </si>
  <si>
    <r>
      <rPr>
        <sz val="8"/>
        <rFont val="돋움"/>
        <family val="3"/>
        <charset val="129"/>
      </rPr>
      <t>식육부산물
전문판매업</t>
    </r>
    <r>
      <rPr>
        <sz val="7"/>
        <rFont val="돋움"/>
        <family val="3"/>
        <charset val="129"/>
      </rPr>
      <t xml:space="preserve">
Meat by-products sales business</t>
    </r>
    <phoneticPr fontId="51" type="noConversion"/>
  </si>
  <si>
    <t>축산물수입
판매업
Livestock products imports sales business</t>
    <phoneticPr fontId="51" type="noConversion"/>
  </si>
  <si>
    <t>주 : 2013년 부터 항목 세분화 및 추가(국토면적, 요존, 불요존, 민유림, 산림율)</t>
    <phoneticPr fontId="51" type="noConversion"/>
  </si>
  <si>
    <t>주 : 2013년 부터 항목 세분화 및 추가(국토면적, 요존, 불요존, 민유림, 산림율)</t>
    <phoneticPr fontId="51" type="noConversion"/>
  </si>
  <si>
    <t>연별 및 
시군별</t>
    <phoneticPr fontId="51" type="noConversion"/>
  </si>
  <si>
    <t>연별 및 시군별
Year &amp; Si, Gun</t>
    <phoneticPr fontId="51" type="noConversion"/>
  </si>
  <si>
    <t xml:space="preserve">32. Lumbering Permits </t>
  </si>
  <si>
    <t>256 / Ⅵ. 농림수산업</t>
    <phoneticPr fontId="51" type="noConversion"/>
  </si>
  <si>
    <t>Ⅵ. Agriculture, Forestry and Fishing / 257</t>
    <phoneticPr fontId="75" type="noConversion"/>
  </si>
  <si>
    <r>
      <t>산지보전(ha)</t>
    </r>
    <r>
      <rPr>
        <sz val="7"/>
        <rFont val="돋움"/>
        <family val="3"/>
        <charset val="129"/>
      </rPr>
      <t xml:space="preserve">
Mountain
conservation</t>
    </r>
    <phoneticPr fontId="51" type="noConversion"/>
  </si>
  <si>
    <r>
      <t>산사태
예방(ha)</t>
    </r>
    <r>
      <rPr>
        <sz val="7"/>
        <rFont val="돋움"/>
        <family val="3"/>
        <charset val="129"/>
      </rPr>
      <t xml:space="preserve">
Landslide
prevention</t>
    </r>
    <phoneticPr fontId="51" type="noConversion"/>
  </si>
  <si>
    <r>
      <t>계류보전(km)</t>
    </r>
    <r>
      <rPr>
        <sz val="7"/>
        <rFont val="돋움"/>
        <family val="3"/>
        <charset val="129"/>
      </rPr>
      <t xml:space="preserve">
Stream
conservation</t>
    </r>
    <phoneticPr fontId="51" type="noConversion"/>
  </si>
  <si>
    <r>
      <t xml:space="preserve">사방댐
(개소)
</t>
    </r>
    <r>
      <rPr>
        <sz val="7"/>
        <rFont val="돋움"/>
        <family val="3"/>
        <charset val="129"/>
      </rPr>
      <t>Erosion control
dam</t>
    </r>
    <phoneticPr fontId="51" type="noConversion"/>
  </si>
  <si>
    <r>
      <t xml:space="preserve">해안침식방지(km)
</t>
    </r>
    <r>
      <rPr>
        <sz val="7"/>
        <rFont val="돋움"/>
        <family val="3"/>
        <charset val="129"/>
      </rPr>
      <t>Prevention of
coastal erosion</t>
    </r>
    <phoneticPr fontId="51" type="noConversion"/>
  </si>
  <si>
    <r>
      <t xml:space="preserve">식재본수(천본)
</t>
    </r>
    <r>
      <rPr>
        <sz val="7"/>
        <rFont val="돋움"/>
        <family val="3"/>
        <charset val="129"/>
      </rPr>
      <t>Planting</t>
    </r>
    <phoneticPr fontId="51" type="noConversion"/>
  </si>
  <si>
    <r>
      <t xml:space="preserve">다목적댐(개소)
</t>
    </r>
    <r>
      <rPr>
        <sz val="7"/>
        <rFont val="돋움"/>
        <family val="3"/>
        <charset val="129"/>
      </rPr>
      <t>Multi-purpose
dams</t>
    </r>
    <phoneticPr fontId="51" type="noConversion"/>
  </si>
  <si>
    <r>
      <t xml:space="preserve">산림유역관리조성
(개소)
</t>
    </r>
    <r>
      <rPr>
        <sz val="7"/>
        <rFont val="돋움"/>
        <family val="3"/>
        <charset val="129"/>
      </rPr>
      <t>Forest Watershed
Management</t>
    </r>
    <phoneticPr fontId="51" type="noConversion"/>
  </si>
  <si>
    <t>35. Erosion Control</t>
    <phoneticPr fontId="51" type="noConversion"/>
  </si>
  <si>
    <r>
      <rPr>
        <sz val="8"/>
        <rFont val="돋움"/>
        <family val="3"/>
        <charset val="129"/>
      </rPr>
      <t>해안방재림조성(ha)</t>
    </r>
    <r>
      <rPr>
        <sz val="9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Coast disaster
prenention foreat</t>
    </r>
    <phoneticPr fontId="51" type="noConversion"/>
  </si>
  <si>
    <t>258 / Ⅵ. 농림수산업</t>
    <phoneticPr fontId="51" type="noConversion"/>
  </si>
  <si>
    <t>Ⅵ. Agriculture, Forestry and Fishing / 259</t>
    <phoneticPr fontId="51" type="noConversion"/>
  </si>
  <si>
    <t>260 / Ⅵ. 농림수산업</t>
    <phoneticPr fontId="75" type="noConversion"/>
  </si>
  <si>
    <t>Ⅵ. Agriculture, Forestry and Fishing / 261</t>
    <phoneticPr fontId="75" type="noConversion"/>
  </si>
  <si>
    <r>
      <t xml:space="preserve">피해액
</t>
    </r>
    <r>
      <rPr>
        <sz val="7"/>
        <rFont val="돋움"/>
        <family val="3"/>
        <charset val="129"/>
      </rPr>
      <t>Amount damaged</t>
    </r>
    <phoneticPr fontId="75" type="noConversion"/>
  </si>
  <si>
    <r>
      <t xml:space="preserve">재적
</t>
    </r>
    <r>
      <rPr>
        <sz val="7"/>
        <rFont val="돋움"/>
        <family val="3"/>
        <charset val="129"/>
      </rPr>
      <t>volume</t>
    </r>
    <phoneticPr fontId="75" type="noConversion"/>
  </si>
  <si>
    <r>
      <t xml:space="preserve">건수
</t>
    </r>
    <r>
      <rPr>
        <sz val="7"/>
        <rFont val="돋움"/>
        <family val="3"/>
        <charset val="129"/>
      </rPr>
      <t>Cases</t>
    </r>
    <phoneticPr fontId="75" type="noConversion"/>
  </si>
  <si>
    <r>
      <t xml:space="preserve">면적
</t>
    </r>
    <r>
      <rPr>
        <sz val="7"/>
        <rFont val="돋움"/>
        <family val="3"/>
        <charset val="129"/>
      </rPr>
      <t>Area</t>
    </r>
    <phoneticPr fontId="75" type="noConversion"/>
  </si>
  <si>
    <t>262 / Ⅵ. 농림수산업</t>
    <phoneticPr fontId="75" type="noConversion"/>
  </si>
  <si>
    <t>Ⅵ. Agriculture, Forestry and Fishing / 263</t>
    <phoneticPr fontId="75" type="noConversion"/>
  </si>
  <si>
    <t>용도별 허가내역</t>
    <phoneticPr fontId="75" type="noConversion"/>
  </si>
  <si>
    <t>Permits by use</t>
    <phoneticPr fontId="75" type="noConversion"/>
  </si>
  <si>
    <t xml:space="preserve">      2013년 부터 항목 추가("교육시설", "농지"), 항복 삭제("광산", "학교", "과수원")</t>
    <phoneticPr fontId="75" type="noConversion"/>
  </si>
  <si>
    <t>264 / Ⅵ. 농림수산업</t>
    <phoneticPr fontId="28" type="noConversion"/>
  </si>
  <si>
    <t>31. 임산물 생산량(계속)</t>
    <phoneticPr fontId="51" type="noConversion"/>
  </si>
  <si>
    <t>31. Production of Forest Products(cont'd)</t>
    <phoneticPr fontId="51" type="noConversion"/>
  </si>
  <si>
    <t>254 / Ⅵ. 농림수산업</t>
    <phoneticPr fontId="51" type="noConversion"/>
  </si>
  <si>
    <t>Ⅵ. Agriculture, Forestry and Fishing / 255</t>
    <phoneticPr fontId="75" type="noConversion"/>
  </si>
  <si>
    <t>.</t>
    <phoneticPr fontId="51" type="noConversion"/>
  </si>
  <si>
    <t>33. 수  렵</t>
    <phoneticPr fontId="51" type="noConversion"/>
  </si>
  <si>
    <t>33. Hunting</t>
    <phoneticPr fontId="51" type="noConversion"/>
  </si>
  <si>
    <t>Unit : case</t>
    <phoneticPr fontId="51" type="noConversion"/>
  </si>
  <si>
    <t>연별 및 시군별</t>
    <phoneticPr fontId="51" type="noConversion"/>
  </si>
  <si>
    <t>수렵면허  Hunting license</t>
    <phoneticPr fontId="51" type="noConversion"/>
  </si>
  <si>
    <t>포획승인  Permit of Hunting</t>
    <phoneticPr fontId="51" type="noConversion"/>
  </si>
  <si>
    <t>포획량
(마리)
Amount of game taken or hunted</t>
    <phoneticPr fontId="51" type="noConversion"/>
  </si>
  <si>
    <t>수렵수입액
(천원)
Income from hunting
(Thousand won)</t>
    <phoneticPr fontId="51" type="noConversion"/>
  </si>
  <si>
    <t>Year &amp; Si, Gun</t>
    <phoneticPr fontId="51" type="noConversion"/>
  </si>
  <si>
    <t>내국인
Native</t>
    <phoneticPr fontId="51" type="noConversion"/>
  </si>
  <si>
    <t>외국인
Foreigner</t>
    <phoneticPr fontId="51" type="noConversion"/>
  </si>
  <si>
    <t>외교관·군인
Diplomat, military personnel</t>
    <phoneticPr fontId="51" type="noConversion"/>
  </si>
  <si>
    <t xml:space="preserve">      2) 수렵수입액 : 수렵장설정지역 수렵시 사용료(야생생물 보호 및 관리에 관한 법률 제42조 및 동법 제50조)</t>
    <phoneticPr fontId="51" type="noConversion"/>
  </si>
  <si>
    <t>37. Damages from Illegal Forest Activities</t>
    <phoneticPr fontId="75" type="noConversion"/>
  </si>
  <si>
    <t>…</t>
    <phoneticPr fontId="75" type="noConversion"/>
  </si>
  <si>
    <t>…</t>
    <phoneticPr fontId="75" type="noConversion"/>
  </si>
  <si>
    <t xml:space="preserve">     2013년 부터 단위변경(㏊→㎥) </t>
    <phoneticPr fontId="51" type="noConversion"/>
  </si>
</sst>
</file>

<file path=xl/styles.xml><?xml version="1.0" encoding="utf-8"?>
<styleSheet xmlns="http://schemas.openxmlformats.org/spreadsheetml/2006/main">
  <numFmts count="5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0.00_);[Red]\(0.00\)"/>
    <numFmt numFmtId="186" formatCode="#,##0_ "/>
    <numFmt numFmtId="187" formatCode="#,##0.0_ "/>
    <numFmt numFmtId="188" formatCode="_-* #,##0.0_-;\-* #,##0.0_-;_-* &quot;-&quot;_-;_-@_-"/>
    <numFmt numFmtId="189" formatCode="_-* #,##0.00_-;\-* #,##0.00_-;_-* &quot;-&quot;_-;_-@_-"/>
    <numFmt numFmtId="190" formatCode="_-* #,##0.000_-;\-* #,##0.000_-;_-* &quot;-&quot;_-;_-@_-"/>
    <numFmt numFmtId="191" formatCode="_ * #,##0.00_ ;_ * \-#,##0.00_ ;_ * &quot;-&quot;_ ;_ @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0.0"/>
    <numFmt numFmtId="209" formatCode="_ * #,##0.000_ ;_ * \-#,##0.000_ ;_ * &quot;-&quot;_ ;_ @_ "/>
    <numFmt numFmtId="210" formatCode="_-* #,##0.000_-;\-* #,##0.000_-;_-* &quot;-&quot;???_-;_-@_-"/>
    <numFmt numFmtId="211" formatCode="_ * #,##0_ ;_ * &quot;₩&quot;&quot;₩&quot;\-#,##0_ ;_ * &quot;-&quot;_ ;_ @_ "/>
    <numFmt numFmtId="212" formatCode="_ &quot;₩&quot;* #,##0.00_ ;_ &quot;₩&quot;* &quot;₩&quot;&quot;₩&quot;\-#,##0.00_ ;_ &quot;₩&quot;* &quot;-&quot;??_ ;_ @_ "/>
    <numFmt numFmtId="213" formatCode="_ &quot;₩&quot;* #,##0_ ;_ &quot;₩&quot;* &quot;₩&quot;&quot;₩&quot;\-#,##0_ ;_ &quot;₩&quot;* &quot;-&quot;_ ;_ @_ "/>
    <numFmt numFmtId="214" formatCode="&quot;₩&quot;#,##0.00;[Red]&quot;₩&quot;&quot;₩&quot;&quot;₩&quot;\-#,##0.00"/>
    <numFmt numFmtId="215" formatCode="_ * #,##0.00_ ;_ * &quot;₩&quot;&quot;₩&quot;\-#,##0.00_ ;_ * &quot;-&quot;??_ ;_ @_ "/>
    <numFmt numFmtId="216" formatCode="&quot;R$&quot;#,##0_);[Red]\(&quot;R$&quot;#,##0\)"/>
    <numFmt numFmtId="217" formatCode="0.0%"/>
    <numFmt numFmtId="218" formatCode="_-* #,##0_-;\-* #,##0_-;_-* &quot;-&quot;?_-;_-@_-"/>
    <numFmt numFmtId="219" formatCode="#,##0;\-#,##0;&quot;-&quot;;@"/>
    <numFmt numFmtId="220" formatCode="#,##0;\-#,##0;&quot;-&quot;;@\ "/>
    <numFmt numFmtId="221" formatCode="#,##0.00\ ;\-#,##0.00\ ;&quot;-&quot;\ ;@\ "/>
    <numFmt numFmtId="222" formatCode="#,##0\ ;\-#,##0\ ;&quot;-&quot;\ ;@\ "/>
    <numFmt numFmtId="223" formatCode="#,##0.00_-;\-#,##0.00_-;&quot;-&quot;_-;@_-"/>
    <numFmt numFmtId="224" formatCode="#,##0.00;\-#,##0.00;&quot;-&quot;;@"/>
    <numFmt numFmtId="225" formatCode="#,##0\ ;\-#,##0\ ;&quot;-&quot;\ ;@"/>
    <numFmt numFmtId="226" formatCode="#,##0.00\ ;\-#,##0.00\ ;&quot;-&quot;\ ;@"/>
    <numFmt numFmtId="227" formatCode="#,##0_-;\-#,##0_-;&quot;-&quot;_-;@_-\ "/>
    <numFmt numFmtId="228" formatCode="#,##0_-;\-#,##0_-;&quot;-&quot;_-;_ @_ "/>
    <numFmt numFmtId="229" formatCode="#,##0_-;\-#,##0_-;&quot;-&quot;_-;_ @_-"/>
  </numFmts>
  <fonts count="98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바탕"/>
      <family val="1"/>
      <charset val="129"/>
    </font>
    <font>
      <b/>
      <sz val="9"/>
      <color indexed="8"/>
      <name val="돋움"/>
      <family val="3"/>
      <charset val="129"/>
    </font>
    <font>
      <sz val="9"/>
      <name val="바탕체"/>
      <family val="1"/>
      <charset val="129"/>
    </font>
    <font>
      <b/>
      <sz val="14"/>
      <name val="굴림"/>
      <family val="3"/>
      <charset val="129"/>
    </font>
    <font>
      <sz val="15"/>
      <name val="돋움"/>
      <family val="3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sz val="10"/>
      <color indexed="8"/>
      <name val="HY중고딕"/>
      <family val="1"/>
      <charset val="129"/>
    </font>
    <font>
      <vertAlign val="superscript"/>
      <sz val="9"/>
      <name val="돋움"/>
      <family val="3"/>
      <charset val="129"/>
    </font>
    <font>
      <sz val="8.5"/>
      <name val="돋움"/>
      <family val="3"/>
      <charset val="129"/>
    </font>
    <font>
      <b/>
      <sz val="8.5"/>
      <name val="돋움"/>
      <family val="3"/>
      <charset val="129"/>
    </font>
    <font>
      <b/>
      <sz val="9"/>
      <name val="굴림체"/>
      <family val="3"/>
      <charset val="129"/>
    </font>
    <font>
      <sz val="14"/>
      <name val="바탕체"/>
      <family val="1"/>
      <charset val="129"/>
    </font>
    <font>
      <sz val="15"/>
      <name val="바탕체"/>
      <family val="1"/>
      <charset val="129"/>
    </font>
    <font>
      <b/>
      <sz val="8"/>
      <name val="돋움"/>
      <family val="3"/>
      <charset val="129"/>
    </font>
    <font>
      <sz val="14"/>
      <name val="바탕"/>
      <family val="1"/>
      <charset val="129"/>
    </font>
    <font>
      <sz val="8"/>
      <color indexed="8"/>
      <name val="돋움"/>
      <family val="3"/>
      <charset val="129"/>
    </font>
    <font>
      <sz val="7"/>
      <color indexed="8"/>
      <name val="돋움"/>
      <family val="3"/>
      <charset val="129"/>
    </font>
    <font>
      <sz val="7.5"/>
      <color indexed="8"/>
      <name val="돋움"/>
      <family val="3"/>
      <charset val="129"/>
    </font>
    <font>
      <sz val="10"/>
      <name val="돋움"/>
      <family val="3"/>
      <charset val="129"/>
    </font>
    <font>
      <sz val="12"/>
      <name val="바탕"/>
      <family val="1"/>
      <charset val="129"/>
    </font>
    <font>
      <sz val="17"/>
      <name val="바탕체"/>
      <family val="1"/>
      <charset val="129"/>
    </font>
    <font>
      <b/>
      <sz val="10"/>
      <name val="돋움"/>
      <family val="3"/>
      <charset val="129"/>
    </font>
    <font>
      <b/>
      <sz val="9"/>
      <name val="바탕체"/>
      <family val="1"/>
      <charset val="129"/>
    </font>
    <font>
      <sz val="8"/>
      <name val="굴림체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4"/>
      <name val="돋움"/>
      <family val="3"/>
      <charset val="129"/>
    </font>
    <font>
      <b/>
      <sz val="9"/>
      <color indexed="10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375">
    <xf numFmtId="0" fontId="0" fillId="0" borderId="0"/>
    <xf numFmtId="0" fontId="3" fillId="0" borderId="0" applyFont="0" applyFill="0" applyBorder="0" applyAlignment="0" applyProtection="0"/>
    <xf numFmtId="0" fontId="22" fillId="0" borderId="0"/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202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3" fillId="0" borderId="0" applyFont="0" applyFill="0" applyBorder="0" applyAlignment="0" applyProtection="0"/>
    <xf numFmtId="204" fontId="9" fillId="0" borderId="0" applyFont="0" applyFill="0" applyBorder="0" applyAlignment="0" applyProtection="0"/>
    <xf numFmtId="204" fontId="10" fillId="0" borderId="0" applyFont="0" applyFill="0" applyBorder="0" applyAlignment="0" applyProtection="0"/>
    <xf numFmtId="178" fontId="11" fillId="0" borderId="0" applyFont="0" applyFill="0" applyBorder="0" applyAlignment="0" applyProtection="0"/>
    <xf numFmtId="204" fontId="10" fillId="0" borderId="0" applyFont="0" applyFill="0" applyBorder="0" applyAlignment="0" applyProtection="0"/>
    <xf numFmtId="178" fontId="11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3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6" fontId="9" fillId="0" borderId="0" applyFont="0" applyFill="0" applyBorder="0" applyAlignment="0" applyProtection="0"/>
    <xf numFmtId="206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206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3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3" fillId="0" borderId="0" applyFont="0" applyFill="0" applyBorder="0" applyAlignment="0" applyProtection="0"/>
    <xf numFmtId="207" fontId="9" fillId="0" borderId="0" applyFont="0" applyFill="0" applyBorder="0" applyAlignment="0" applyProtection="0"/>
    <xf numFmtId="207" fontId="10" fillId="0" borderId="0" applyFont="0" applyFill="0" applyBorder="0" applyAlignment="0" applyProtection="0"/>
    <xf numFmtId="179" fontId="11" fillId="0" borderId="0" applyFont="0" applyFill="0" applyBorder="0" applyAlignment="0" applyProtection="0"/>
    <xf numFmtId="207" fontId="10" fillId="0" borderId="0" applyFont="0" applyFill="0" applyBorder="0" applyAlignment="0" applyProtection="0"/>
    <xf numFmtId="179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2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3" fillId="0" borderId="0"/>
    <xf numFmtId="0" fontId="16" fillId="0" borderId="0"/>
    <xf numFmtId="0" fontId="11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6" fillId="0" borderId="0"/>
    <xf numFmtId="0" fontId="11" fillId="0" borderId="0"/>
    <xf numFmtId="0" fontId="17" fillId="0" borderId="0"/>
    <xf numFmtId="0" fontId="18" fillId="0" borderId="0"/>
    <xf numFmtId="0" fontId="14" fillId="0" borderId="0"/>
    <xf numFmtId="0" fontId="14" fillId="0" borderId="0"/>
    <xf numFmtId="0" fontId="17" fillId="0" borderId="0"/>
    <xf numFmtId="0" fontId="18" fillId="0" borderId="0"/>
    <xf numFmtId="0" fontId="12" fillId="0" borderId="0"/>
    <xf numFmtId="0" fontId="13" fillId="0" borderId="0"/>
    <xf numFmtId="0" fontId="19" fillId="0" borderId="0"/>
    <xf numFmtId="177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3" fillId="0" borderId="0" applyFont="0" applyFill="0" applyBorder="0" applyAlignment="0" applyProtection="0"/>
    <xf numFmtId="193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95" fontId="22" fillId="0" borderId="0" applyFont="0" applyFill="0" applyBorder="0" applyAlignment="0" applyProtection="0"/>
    <xf numFmtId="2" fontId="20" fillId="0" borderId="0" applyFont="0" applyFill="0" applyBorder="0" applyAlignment="0" applyProtection="0"/>
    <xf numFmtId="38" fontId="23" fillId="16" borderId="0" applyNumberFormat="0" applyBorder="0" applyAlignment="0" applyProtection="0"/>
    <xf numFmtId="0" fontId="24" fillId="0" borderId="0">
      <alignment horizontal="left"/>
    </xf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0" fontId="25" fillId="0" borderId="2">
      <alignment horizontal="left" vertical="center"/>
    </xf>
    <xf numFmtId="0" fontId="25" fillId="0" borderId="2">
      <alignment horizontal="left"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23" fillId="16" borderId="3" applyNumberFormat="0" applyBorder="0" applyAlignment="0" applyProtection="0"/>
    <xf numFmtId="10" fontId="23" fillId="16" borderId="3" applyNumberFormat="0" applyBorder="0" applyAlignment="0" applyProtection="0"/>
    <xf numFmtId="10" fontId="23" fillId="16" borderId="3" applyNumberFormat="0" applyBorder="0" applyAlignment="0" applyProtection="0"/>
    <xf numFmtId="10" fontId="23" fillId="16" borderId="3" applyNumberFormat="0" applyBorder="0" applyAlignment="0" applyProtection="0"/>
    <xf numFmtId="0" fontId="27" fillId="0" borderId="4"/>
    <xf numFmtId="0" fontId="27" fillId="0" borderId="4"/>
    <xf numFmtId="0" fontId="22" fillId="0" borderId="0"/>
    <xf numFmtId="0" fontId="20" fillId="0" borderId="0"/>
    <xf numFmtId="10" fontId="20" fillId="0" borderId="0" applyFont="0" applyFill="0" applyBorder="0" applyAlignment="0" applyProtection="0"/>
    <xf numFmtId="0" fontId="27" fillId="0" borderId="0"/>
    <xf numFmtId="0" fontId="90" fillId="0" borderId="0" applyFill="0" applyBorder="0" applyProtection="0">
      <alignment horizontal="centerContinuous" vertical="center"/>
    </xf>
    <xf numFmtId="0" fontId="91" fillId="16" borderId="0" applyFill="0" applyBorder="0" applyProtection="0">
      <alignment horizontal="center" vertical="center"/>
    </xf>
    <xf numFmtId="0" fontId="20" fillId="0" borderId="5" applyNumberFormat="0" applyFont="0" applyFill="0" applyAlignment="0" applyProtection="0"/>
    <xf numFmtId="0" fontId="28" fillId="0" borderId="6">
      <alignment horizontal="left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1" borderId="7" applyNumberFormat="0" applyAlignment="0" applyProtection="0">
      <alignment vertical="center"/>
    </xf>
    <xf numFmtId="0" fontId="30" fillId="21" borderId="7" applyNumberFormat="0" applyAlignment="0" applyProtection="0">
      <alignment vertical="center"/>
    </xf>
    <xf numFmtId="0" fontId="30" fillId="21" borderId="7" applyNumberFormat="0" applyAlignment="0" applyProtection="0">
      <alignment vertical="center"/>
    </xf>
    <xf numFmtId="0" fontId="30" fillId="21" borderId="7" applyNumberFormat="0" applyAlignment="0" applyProtection="0">
      <alignment vertical="center"/>
    </xf>
    <xf numFmtId="199" fontId="22" fillId="0" borderId="0">
      <protection locked="0"/>
    </xf>
    <xf numFmtId="211" fontId="2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0" borderId="0">
      <protection locked="0"/>
    </xf>
    <xf numFmtId="0" fontId="33" fillId="0" borderId="0"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22" fillId="22" borderId="8" applyNumberFormat="0" applyFont="0" applyAlignment="0" applyProtection="0">
      <alignment vertical="center"/>
    </xf>
    <xf numFmtId="0" fontId="22" fillId="22" borderId="8" applyNumberFormat="0" applyFont="0" applyAlignment="0" applyProtection="0">
      <alignment vertical="center"/>
    </xf>
    <xf numFmtId="0" fontId="22" fillId="22" borderId="8" applyNumberFormat="0" applyFont="0" applyAlignment="0" applyProtection="0">
      <alignment vertical="center"/>
    </xf>
    <xf numFmtId="0" fontId="22" fillId="22" borderId="8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  <xf numFmtId="9" fontId="92" fillId="16" borderId="0" applyFill="0" applyBorder="0" applyProtection="0">
      <alignment horizontal="right"/>
    </xf>
    <xf numFmtId="10" fontId="92" fillId="0" borderId="0" applyFill="0" applyBorder="0" applyProtection="0">
      <alignment horizontal="right"/>
    </xf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4" borderId="9" applyNumberFormat="0" applyAlignment="0" applyProtection="0">
      <alignment vertical="center"/>
    </xf>
    <xf numFmtId="0" fontId="39" fillId="24" borderId="9" applyNumberFormat="0" applyAlignment="0" applyProtection="0">
      <alignment vertical="center"/>
    </xf>
    <xf numFmtId="196" fontId="20" fillId="0" borderId="0">
      <alignment vertical="center"/>
    </xf>
    <xf numFmtId="177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7" fontId="22" fillId="0" borderId="0" applyProtection="0"/>
    <xf numFmtId="41" fontId="21" fillId="0" borderId="0" applyFont="0" applyFill="0" applyBorder="0" applyAlignment="0" applyProtection="0"/>
    <xf numFmtId="0" fontId="22" fillId="0" borderId="0" applyProtection="0"/>
    <xf numFmtId="0" fontId="22" fillId="0" borderId="0" applyProtection="0"/>
    <xf numFmtId="178" fontId="22" fillId="0" borderId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177" fontId="22" fillId="0" borderId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0" fillId="0" borderId="10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42" fillId="7" borderId="7" applyNumberFormat="0" applyAlignment="0" applyProtection="0">
      <alignment vertical="center"/>
    </xf>
    <xf numFmtId="4" fontId="33" fillId="0" borderId="0">
      <protection locked="0"/>
    </xf>
    <xf numFmtId="200" fontId="22" fillId="0" borderId="0">
      <protection locked="0"/>
    </xf>
    <xf numFmtId="212" fontId="21" fillId="0" borderId="0">
      <protection locked="0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21" borderId="15" applyNumberFormat="0" applyAlignment="0" applyProtection="0">
      <alignment vertical="center"/>
    </xf>
    <xf numFmtId="0" fontId="49" fillId="21" borderId="15" applyNumberFormat="0" applyAlignment="0" applyProtection="0">
      <alignment vertical="center"/>
    </xf>
    <xf numFmtId="0" fontId="49" fillId="21" borderId="15" applyNumberFormat="0" applyAlignment="0" applyProtection="0">
      <alignment vertical="center"/>
    </xf>
    <xf numFmtId="0" fontId="49" fillId="21" borderId="15" applyNumberFormat="0" applyAlignment="0" applyProtection="0">
      <alignment vertical="center"/>
    </xf>
    <xf numFmtId="41" fontId="21" fillId="0" borderId="0" applyFont="0" applyFill="0" applyBorder="0" applyAlignment="0" applyProtection="0"/>
    <xf numFmtId="177" fontId="22" fillId="0" borderId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216" fontId="21" fillId="16" borderId="0" applyFill="0" applyBorder="0" applyProtection="0">
      <alignment horizontal="right"/>
    </xf>
    <xf numFmtId="0" fontId="22" fillId="0" borderId="0" applyFont="0" applyFill="0" applyBorder="0" applyAlignment="0" applyProtection="0"/>
    <xf numFmtId="0" fontId="50" fillId="0" borderId="0">
      <alignment vertical="center"/>
    </xf>
    <xf numFmtId="198" fontId="22" fillId="0" borderId="0">
      <protection locked="0"/>
    </xf>
    <xf numFmtId="213" fontId="21" fillId="0" borderId="0">
      <protection locked="0"/>
    </xf>
    <xf numFmtId="0" fontId="55" fillId="0" borderId="0">
      <alignment vertical="center"/>
    </xf>
    <xf numFmtId="0" fontId="2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1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1" fillId="0" borderId="0"/>
    <xf numFmtId="0" fontId="22" fillId="0" borderId="0"/>
    <xf numFmtId="0" fontId="22" fillId="0" borderId="0" applyProtection="0"/>
    <xf numFmtId="0" fontId="22" fillId="0" borderId="0"/>
    <xf numFmtId="0" fontId="22" fillId="0" borderId="0"/>
    <xf numFmtId="0" fontId="22" fillId="0" borderId="0"/>
    <xf numFmtId="0" fontId="21" fillId="0" borderId="0">
      <alignment vertical="center"/>
    </xf>
    <xf numFmtId="0" fontId="21" fillId="0" borderId="0">
      <alignment vertical="center"/>
    </xf>
    <xf numFmtId="0" fontId="2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/>
    <xf numFmtId="0" fontId="22" fillId="0" borderId="0"/>
    <xf numFmtId="0" fontId="21" fillId="0" borderId="0">
      <alignment vertical="center"/>
    </xf>
    <xf numFmtId="0" fontId="22" fillId="0" borderId="0"/>
    <xf numFmtId="0" fontId="56" fillId="0" borderId="0"/>
    <xf numFmtId="0" fontId="56" fillId="0" borderId="0"/>
    <xf numFmtId="0" fontId="56" fillId="0" borderId="0"/>
    <xf numFmtId="0" fontId="2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89" fillId="0" borderId="0" applyNumberFormat="0" applyFill="0" applyBorder="0" applyAlignment="0" applyProtection="0">
      <alignment vertical="top"/>
      <protection locked="0"/>
    </xf>
    <xf numFmtId="0" fontId="33" fillId="0" borderId="5">
      <protection locked="0"/>
    </xf>
    <xf numFmtId="197" fontId="22" fillId="0" borderId="0">
      <protection locked="0"/>
    </xf>
    <xf numFmtId="214" fontId="21" fillId="0" borderId="0">
      <protection locked="0"/>
    </xf>
    <xf numFmtId="201" fontId="22" fillId="0" borderId="0">
      <protection locked="0"/>
    </xf>
    <xf numFmtId="215" fontId="21" fillId="0" borderId="0">
      <protection locked="0"/>
    </xf>
  </cellStyleXfs>
  <cellXfs count="2355">
    <xf numFmtId="0" fontId="0" fillId="0" borderId="0" xfId="0"/>
    <xf numFmtId="49" fontId="52" fillId="16" borderId="0" xfId="0" applyNumberFormat="1" applyFont="1" applyFill="1" applyBorder="1" applyAlignment="1">
      <alignment horizontal="center" vertical="center"/>
    </xf>
    <xf numFmtId="0" fontId="52" fillId="16" borderId="0" xfId="0" applyFont="1" applyFill="1" applyBorder="1" applyAlignment="1">
      <alignment horizontal="center" vertical="center"/>
    </xf>
    <xf numFmtId="49" fontId="0" fillId="16" borderId="0" xfId="0" applyNumberFormat="1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49" fontId="53" fillId="16" borderId="0" xfId="0" applyNumberFormat="1" applyFont="1" applyFill="1" applyBorder="1" applyAlignment="1">
      <alignment horizontal="left" vertical="center"/>
    </xf>
    <xf numFmtId="49" fontId="53" fillId="16" borderId="0" xfId="0" applyNumberFormat="1" applyFont="1" applyFill="1" applyBorder="1" applyAlignment="1">
      <alignment horizontal="center" vertical="center"/>
    </xf>
    <xf numFmtId="0" fontId="53" fillId="16" borderId="0" xfId="0" applyFont="1" applyFill="1" applyBorder="1" applyAlignment="1">
      <alignment horizontal="center" vertical="center"/>
    </xf>
    <xf numFmtId="0" fontId="53" fillId="16" borderId="0" xfId="0" applyFont="1" applyFill="1" applyBorder="1" applyAlignment="1">
      <alignment horizontal="left" vertical="center"/>
    </xf>
    <xf numFmtId="0" fontId="53" fillId="16" borderId="0" xfId="0" applyFont="1" applyFill="1" applyBorder="1" applyAlignment="1">
      <alignment vertical="center"/>
    </xf>
    <xf numFmtId="49" fontId="53" fillId="16" borderId="0" xfId="0" applyNumberFormat="1" applyFont="1" applyFill="1" applyBorder="1" applyAlignment="1">
      <alignment vertical="center"/>
    </xf>
    <xf numFmtId="3" fontId="57" fillId="16" borderId="0" xfId="354" applyNumberFormat="1" applyFont="1" applyFill="1" applyAlignment="1" applyProtection="1">
      <alignment horizontal="center" vertical="center"/>
      <protection hidden="1"/>
    </xf>
    <xf numFmtId="0" fontId="57" fillId="16" borderId="0" xfId="354" applyFont="1" applyFill="1" applyBorder="1" applyAlignment="1" applyProtection="1">
      <alignment horizontal="center" vertical="center"/>
      <protection hidden="1"/>
    </xf>
    <xf numFmtId="3" fontId="57" fillId="16" borderId="0" xfId="354" applyNumberFormat="1" applyFont="1" applyFill="1" applyAlignment="1" applyProtection="1">
      <alignment horizontal="right" vertical="center"/>
      <protection hidden="1"/>
    </xf>
    <xf numFmtId="0" fontId="58" fillId="16" borderId="0" xfId="354" applyFont="1" applyFill="1" applyBorder="1" applyAlignment="1" applyProtection="1">
      <alignment horizontal="center" vertical="center"/>
      <protection hidden="1"/>
    </xf>
    <xf numFmtId="3" fontId="59" fillId="16" borderId="0" xfId="354" applyNumberFormat="1" applyFont="1" applyFill="1" applyAlignment="1" applyProtection="1">
      <alignment horizontal="center" vertical="center"/>
      <protection hidden="1"/>
    </xf>
    <xf numFmtId="0" fontId="59" fillId="16" borderId="0" xfId="354" applyFont="1" applyFill="1" applyBorder="1" applyAlignment="1" applyProtection="1">
      <alignment horizontal="center" vertical="center"/>
      <protection hidden="1"/>
    </xf>
    <xf numFmtId="0" fontId="57" fillId="16" borderId="0" xfId="0" applyNumberFormat="1" applyFont="1" applyFill="1" applyBorder="1" applyAlignment="1" applyProtection="1">
      <alignment horizontal="left" vertical="center"/>
      <protection hidden="1"/>
    </xf>
    <xf numFmtId="0" fontId="57" fillId="16" borderId="0" xfId="354" applyNumberFormat="1" applyFont="1" applyFill="1" applyBorder="1" applyAlignment="1" applyProtection="1">
      <alignment horizontal="left" vertical="center"/>
      <protection hidden="1"/>
    </xf>
    <xf numFmtId="0" fontId="57" fillId="16" borderId="0" xfId="354" applyNumberFormat="1" applyFont="1" applyFill="1" applyBorder="1" applyAlignment="1" applyProtection="1">
      <alignment horizontal="right" vertical="center"/>
      <protection hidden="1"/>
    </xf>
    <xf numFmtId="177" fontId="57" fillId="16" borderId="0" xfId="264" applyFont="1" applyFill="1" applyBorder="1" applyAlignment="1" applyProtection="1">
      <alignment horizontal="center" vertical="center"/>
      <protection hidden="1"/>
    </xf>
    <xf numFmtId="41" fontId="57" fillId="16" borderId="0" xfId="0" applyNumberFormat="1" applyFont="1" applyFill="1" applyAlignment="1" applyProtection="1">
      <alignment horizontal="right" vertical="center"/>
      <protection hidden="1"/>
    </xf>
    <xf numFmtId="0" fontId="61" fillId="16" borderId="0" xfId="354" applyFont="1" applyFill="1" applyBorder="1" applyAlignment="1" applyProtection="1">
      <alignment horizontal="center" vertical="center"/>
      <protection hidden="1"/>
    </xf>
    <xf numFmtId="41" fontId="61" fillId="16" borderId="0" xfId="0" applyNumberFormat="1" applyFont="1" applyFill="1" applyAlignment="1" applyProtection="1">
      <alignment horizontal="right" vertical="center"/>
      <protection hidden="1"/>
    </xf>
    <xf numFmtId="183" fontId="57" fillId="16" borderId="0" xfId="0" applyNumberFormat="1" applyFont="1" applyFill="1" applyBorder="1" applyAlignment="1" applyProtection="1">
      <alignment horizontal="center" vertical="center"/>
      <protection hidden="1"/>
    </xf>
    <xf numFmtId="183" fontId="57" fillId="16" borderId="16" xfId="0" applyNumberFormat="1" applyFont="1" applyFill="1" applyBorder="1" applyAlignment="1" applyProtection="1">
      <alignment horizontal="center" vertical="center"/>
      <protection hidden="1"/>
    </xf>
    <xf numFmtId="0" fontId="57" fillId="16" borderId="16" xfId="0" applyFont="1" applyFill="1" applyBorder="1" applyAlignment="1" applyProtection="1">
      <alignment horizontal="left" vertical="center"/>
      <protection hidden="1"/>
    </xf>
    <xf numFmtId="41" fontId="57" fillId="16" borderId="0" xfId="217" applyNumberFormat="1" applyFont="1" applyFill="1" applyBorder="1" applyAlignment="1" applyProtection="1">
      <alignment horizontal="right" vertical="center"/>
      <protection hidden="1"/>
    </xf>
    <xf numFmtId="183" fontId="57" fillId="16" borderId="4" xfId="0" applyNumberFormat="1" applyFont="1" applyFill="1" applyBorder="1" applyAlignment="1" applyProtection="1">
      <alignment horizontal="center" vertical="center"/>
      <protection hidden="1"/>
    </xf>
    <xf numFmtId="0" fontId="57" fillId="16" borderId="17" xfId="0" applyFont="1" applyFill="1" applyBorder="1" applyAlignment="1" applyProtection="1">
      <alignment horizontal="left" vertical="center"/>
      <protection hidden="1"/>
    </xf>
    <xf numFmtId="3" fontId="35" fillId="16" borderId="0" xfId="354" applyNumberFormat="1" applyFont="1" applyFill="1" applyAlignment="1" applyProtection="1">
      <alignment horizontal="center" vertical="center"/>
      <protection hidden="1"/>
    </xf>
    <xf numFmtId="0" fontId="35" fillId="16" borderId="0" xfId="354" applyFont="1" applyFill="1" applyBorder="1" applyAlignment="1" applyProtection="1">
      <alignment horizontal="center" vertical="center"/>
      <protection hidden="1"/>
    </xf>
    <xf numFmtId="3" fontId="57" fillId="16" borderId="0" xfId="354" applyNumberFormat="1" applyFont="1" applyFill="1" applyAlignment="1" applyProtection="1">
      <alignment horizontal="left" vertical="center"/>
      <protection hidden="1"/>
    </xf>
    <xf numFmtId="0" fontId="64" fillId="16" borderId="0" xfId="363" applyFont="1" applyFill="1" applyBorder="1" applyAlignment="1" applyProtection="1">
      <alignment horizontal="center" vertical="center"/>
      <protection hidden="1"/>
    </xf>
    <xf numFmtId="3" fontId="64" fillId="16" borderId="0" xfId="363" applyNumberFormat="1" applyFont="1" applyFill="1" applyBorder="1" applyAlignment="1" applyProtection="1">
      <alignment horizontal="center" vertical="center"/>
      <protection hidden="1"/>
    </xf>
    <xf numFmtId="181" fontId="64" fillId="16" borderId="0" xfId="363" applyNumberFormat="1" applyFont="1" applyFill="1" applyBorder="1" applyAlignment="1" applyProtection="1">
      <alignment horizontal="center" vertical="center"/>
      <protection hidden="1"/>
    </xf>
    <xf numFmtId="0" fontId="58" fillId="16" borderId="0" xfId="363" applyFont="1" applyFill="1" applyBorder="1" applyAlignment="1" applyProtection="1">
      <alignment horizontal="center" vertical="center"/>
      <protection hidden="1"/>
    </xf>
    <xf numFmtId="0" fontId="59" fillId="16" borderId="0" xfId="363" applyFont="1" applyFill="1" applyBorder="1" applyAlignment="1" applyProtection="1">
      <alignment horizontal="center" vertical="center"/>
      <protection hidden="1"/>
    </xf>
    <xf numFmtId="181" fontId="57" fillId="16" borderId="0" xfId="363" applyNumberFormat="1" applyFont="1" applyFill="1" applyBorder="1" applyAlignment="1" applyProtection="1">
      <alignment horizontal="center" vertical="center"/>
      <protection hidden="1"/>
    </xf>
    <xf numFmtId="0" fontId="57" fillId="16" borderId="0" xfId="363" applyFont="1" applyFill="1" applyBorder="1" applyAlignment="1" applyProtection="1">
      <alignment horizontal="center" vertical="center"/>
      <protection hidden="1"/>
    </xf>
    <xf numFmtId="3" fontId="57" fillId="16" borderId="0" xfId="363" applyNumberFormat="1" applyFont="1" applyFill="1" applyBorder="1" applyAlignment="1" applyProtection="1">
      <alignment horizontal="center" vertical="center"/>
      <protection hidden="1"/>
    </xf>
    <xf numFmtId="186" fontId="57" fillId="16" borderId="0" xfId="0" applyNumberFormat="1" applyFont="1" applyFill="1" applyBorder="1" applyAlignment="1" applyProtection="1">
      <alignment horizontal="right" vertical="center"/>
      <protection hidden="1"/>
    </xf>
    <xf numFmtId="183" fontId="63" fillId="16" borderId="0" xfId="0" applyNumberFormat="1" applyFont="1" applyFill="1" applyBorder="1" applyAlignment="1" applyProtection="1">
      <alignment horizontal="center" vertical="center"/>
      <protection hidden="1"/>
    </xf>
    <xf numFmtId="41" fontId="57" fillId="16" borderId="0" xfId="0" applyNumberFormat="1" applyFont="1" applyFill="1" applyBorder="1" applyAlignment="1" applyProtection="1">
      <alignment horizontal="right" vertical="center"/>
      <protection hidden="1"/>
    </xf>
    <xf numFmtId="41" fontId="57" fillId="16" borderId="16" xfId="0" applyNumberFormat="1" applyFont="1" applyFill="1" applyBorder="1" applyAlignment="1" applyProtection="1">
      <alignment horizontal="right" vertical="center"/>
      <protection hidden="1"/>
    </xf>
    <xf numFmtId="0" fontId="61" fillId="16" borderId="0" xfId="363" applyFont="1" applyFill="1" applyBorder="1" applyAlignment="1" applyProtection="1">
      <alignment horizontal="center" vertical="center"/>
      <protection hidden="1"/>
    </xf>
    <xf numFmtId="41" fontId="61" fillId="16" borderId="0" xfId="0" applyNumberFormat="1" applyFont="1" applyFill="1" applyBorder="1" applyAlignment="1" applyProtection="1">
      <alignment horizontal="right" vertical="center"/>
      <protection hidden="1"/>
    </xf>
    <xf numFmtId="177" fontId="57" fillId="16" borderId="0" xfId="217" applyFont="1" applyFill="1" applyBorder="1" applyAlignment="1" applyProtection="1">
      <alignment horizontal="right" vertical="center"/>
      <protection hidden="1"/>
    </xf>
    <xf numFmtId="41" fontId="57" fillId="16" borderId="16" xfId="217" applyNumberFormat="1" applyFont="1" applyFill="1" applyBorder="1" applyAlignment="1" applyProtection="1">
      <alignment horizontal="right" vertical="center"/>
      <protection hidden="1"/>
    </xf>
    <xf numFmtId="0" fontId="63" fillId="16" borderId="0" xfId="363" applyFont="1" applyFill="1" applyBorder="1" applyAlignment="1" applyProtection="1">
      <alignment horizontal="center"/>
      <protection hidden="1"/>
    </xf>
    <xf numFmtId="3" fontId="63" fillId="16" borderId="0" xfId="363" applyNumberFormat="1" applyFont="1" applyFill="1" applyBorder="1" applyAlignment="1" applyProtection="1">
      <alignment horizontal="center"/>
      <protection hidden="1"/>
    </xf>
    <xf numFmtId="181" fontId="63" fillId="16" borderId="0" xfId="363" applyNumberFormat="1" applyFont="1" applyFill="1" applyBorder="1" applyAlignment="1" applyProtection="1">
      <alignment horizontal="center"/>
      <protection hidden="1"/>
    </xf>
    <xf numFmtId="0" fontId="57" fillId="16" borderId="0" xfId="363" applyFont="1" applyFill="1" applyAlignment="1" applyProtection="1">
      <alignment horizontal="center" vertical="center"/>
      <protection hidden="1"/>
    </xf>
    <xf numFmtId="181" fontId="57" fillId="16" borderId="0" xfId="363" applyNumberFormat="1" applyFont="1" applyFill="1" applyAlignment="1" applyProtection="1">
      <alignment horizontal="center" vertical="center"/>
      <protection hidden="1"/>
    </xf>
    <xf numFmtId="3" fontId="57" fillId="16" borderId="0" xfId="363" applyNumberFormat="1" applyFont="1" applyFill="1" applyAlignment="1" applyProtection="1">
      <alignment horizontal="center" vertical="center"/>
      <protection hidden="1"/>
    </xf>
    <xf numFmtId="0" fontId="35" fillId="16" borderId="0" xfId="363" applyFont="1" applyFill="1" applyAlignment="1" applyProtection="1">
      <alignment horizontal="center" vertical="center"/>
      <protection hidden="1"/>
    </xf>
    <xf numFmtId="3" fontId="35" fillId="16" borderId="0" xfId="363" applyNumberFormat="1" applyFont="1" applyFill="1" applyAlignment="1" applyProtection="1">
      <alignment horizontal="center" vertical="center"/>
      <protection hidden="1"/>
    </xf>
    <xf numFmtId="181" fontId="35" fillId="16" borderId="0" xfId="363" applyNumberFormat="1" applyFont="1" applyFill="1" applyAlignment="1" applyProtection="1">
      <alignment horizontal="center" vertical="center"/>
      <protection hidden="1"/>
    </xf>
    <xf numFmtId="0" fontId="35" fillId="16" borderId="0" xfId="363" applyFont="1" applyFill="1" applyBorder="1" applyAlignment="1" applyProtection="1">
      <alignment horizontal="center" vertical="center"/>
      <protection hidden="1"/>
    </xf>
    <xf numFmtId="0" fontId="64" fillId="16" borderId="0" xfId="353" applyFont="1" applyFill="1" applyAlignment="1" applyProtection="1">
      <alignment horizontal="center" vertical="center"/>
      <protection hidden="1"/>
    </xf>
    <xf numFmtId="3" fontId="56" fillId="16" borderId="0" xfId="353" applyNumberFormat="1" applyFont="1" applyFill="1" applyAlignment="1" applyProtection="1">
      <alignment horizontal="center" vertical="center"/>
      <protection hidden="1"/>
    </xf>
    <xf numFmtId="185" fontId="56" fillId="16" borderId="0" xfId="353" applyNumberFormat="1" applyFont="1" applyFill="1" applyAlignment="1" applyProtection="1">
      <alignment horizontal="center" vertical="center"/>
      <protection hidden="1"/>
    </xf>
    <xf numFmtId="0" fontId="56" fillId="16" borderId="0" xfId="353" applyFont="1" applyFill="1" applyBorder="1" applyAlignment="1" applyProtection="1">
      <alignment horizontal="center" vertical="center"/>
      <protection hidden="1"/>
    </xf>
    <xf numFmtId="0" fontId="58" fillId="16" borderId="0" xfId="353" applyFont="1" applyFill="1" applyBorder="1" applyAlignment="1" applyProtection="1">
      <alignment horizontal="center" vertical="center"/>
      <protection hidden="1"/>
    </xf>
    <xf numFmtId="0" fontId="59" fillId="16" borderId="0" xfId="353" applyFont="1" applyFill="1" applyBorder="1" applyAlignment="1" applyProtection="1">
      <alignment horizontal="center" vertical="center"/>
      <protection hidden="1"/>
    </xf>
    <xf numFmtId="0" fontId="57" fillId="16" borderId="0" xfId="353" applyFont="1" applyFill="1" applyBorder="1" applyAlignment="1" applyProtection="1">
      <alignment horizontal="center" vertical="center"/>
      <protection hidden="1"/>
    </xf>
    <xf numFmtId="177" fontId="57" fillId="16" borderId="0" xfId="286" applyFont="1" applyFill="1" applyBorder="1" applyAlignment="1" applyProtection="1">
      <alignment horizontal="center" vertical="center"/>
      <protection hidden="1"/>
    </xf>
    <xf numFmtId="192" fontId="57" fillId="16" borderId="0" xfId="0" applyNumberFormat="1" applyFont="1" applyFill="1" applyAlignment="1" applyProtection="1">
      <alignment horizontal="right" vertical="center"/>
      <protection hidden="1"/>
    </xf>
    <xf numFmtId="0" fontId="61" fillId="16" borderId="0" xfId="353" applyFont="1" applyFill="1" applyBorder="1" applyAlignment="1" applyProtection="1">
      <alignment horizontal="center" vertical="center"/>
      <protection hidden="1"/>
    </xf>
    <xf numFmtId="192" fontId="61" fillId="16" borderId="0" xfId="0" applyNumberFormat="1" applyFont="1" applyFill="1" applyAlignment="1" applyProtection="1">
      <alignment horizontal="right" vertical="center"/>
      <protection hidden="1"/>
    </xf>
    <xf numFmtId="0" fontId="57" fillId="16" borderId="16" xfId="0" applyFont="1" applyFill="1" applyBorder="1" applyAlignment="1" applyProtection="1">
      <alignment horizontal="center" vertical="center"/>
      <protection hidden="1"/>
    </xf>
    <xf numFmtId="0" fontId="63" fillId="16" borderId="0" xfId="353" applyFont="1" applyFill="1" applyBorder="1" applyAlignment="1" applyProtection="1">
      <alignment horizontal="center"/>
      <protection hidden="1"/>
    </xf>
    <xf numFmtId="183" fontId="63" fillId="16" borderId="0" xfId="0" applyNumberFormat="1" applyFont="1" applyFill="1" applyBorder="1" applyAlignment="1" applyProtection="1">
      <alignment horizontal="center"/>
      <protection hidden="1"/>
    </xf>
    <xf numFmtId="0" fontId="57" fillId="16" borderId="0" xfId="353" applyFont="1" applyFill="1" applyAlignment="1" applyProtection="1">
      <alignment horizontal="center" vertical="center"/>
      <protection hidden="1"/>
    </xf>
    <xf numFmtId="3" fontId="57" fillId="16" borderId="0" xfId="353" applyNumberFormat="1" applyFont="1" applyFill="1" applyAlignment="1" applyProtection="1">
      <alignment horizontal="center" vertical="center"/>
      <protection hidden="1"/>
    </xf>
    <xf numFmtId="185" fontId="57" fillId="16" borderId="0" xfId="353" applyNumberFormat="1" applyFont="1" applyFill="1" applyAlignment="1" applyProtection="1">
      <alignment horizontal="center" vertical="center"/>
      <protection hidden="1"/>
    </xf>
    <xf numFmtId="3" fontId="57" fillId="16" borderId="0" xfId="353" applyNumberFormat="1" applyFont="1" applyFill="1" applyAlignment="1" applyProtection="1">
      <alignment horizontal="left" vertical="center"/>
      <protection hidden="1"/>
    </xf>
    <xf numFmtId="0" fontId="3" fillId="16" borderId="0" xfId="353" applyFont="1" applyFill="1" applyBorder="1" applyAlignment="1" applyProtection="1">
      <alignment horizontal="center" vertical="center"/>
      <protection hidden="1"/>
    </xf>
    <xf numFmtId="0" fontId="35" fillId="16" borderId="0" xfId="353" applyFont="1" applyFill="1" applyAlignment="1" applyProtection="1">
      <alignment horizontal="center" vertical="center"/>
      <protection hidden="1"/>
    </xf>
    <xf numFmtId="3" fontId="3" fillId="16" borderId="0" xfId="353" applyNumberFormat="1" applyFont="1" applyFill="1" applyAlignment="1" applyProtection="1">
      <alignment horizontal="center" vertical="center"/>
      <protection hidden="1"/>
    </xf>
    <xf numFmtId="185" fontId="3" fillId="16" borderId="0" xfId="353" applyNumberFormat="1" applyFont="1" applyFill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right" vertical="center"/>
      <protection hidden="1"/>
    </xf>
    <xf numFmtId="0" fontId="57" fillId="16" borderId="0" xfId="352" applyFont="1" applyFill="1" applyBorder="1" applyAlignment="1" applyProtection="1">
      <alignment horizontal="center" vertical="center"/>
      <protection hidden="1"/>
    </xf>
    <xf numFmtId="0" fontId="68" fillId="16" borderId="0" xfId="352" applyFont="1" applyFill="1" applyBorder="1" applyAlignment="1" applyProtection="1">
      <alignment horizontal="center" vertical="center" shrinkToFit="1"/>
      <protection hidden="1"/>
    </xf>
    <xf numFmtId="0" fontId="57" fillId="16" borderId="0" xfId="356" applyFont="1" applyFill="1" applyBorder="1" applyAlignment="1" applyProtection="1">
      <alignment horizontal="left" vertical="center"/>
      <protection hidden="1"/>
    </xf>
    <xf numFmtId="177" fontId="57" fillId="16" borderId="0" xfId="275" quotePrefix="1" applyFont="1" applyFill="1" applyBorder="1" applyAlignment="1" applyProtection="1">
      <alignment horizontal="center" vertical="center"/>
      <protection hidden="1"/>
    </xf>
    <xf numFmtId="177" fontId="57" fillId="16" borderId="16" xfId="275" quotePrefix="1" applyFont="1" applyFill="1" applyBorder="1" applyAlignment="1" applyProtection="1">
      <alignment horizontal="center" vertical="center"/>
      <protection hidden="1"/>
    </xf>
    <xf numFmtId="177" fontId="61" fillId="16" borderId="0" xfId="275" quotePrefix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0" fontId="57" fillId="16" borderId="0" xfId="366" applyNumberFormat="1" applyFont="1" applyFill="1" applyBorder="1" applyAlignment="1" applyProtection="1">
      <alignment horizontal="center" vertical="center"/>
      <protection hidden="1"/>
    </xf>
    <xf numFmtId="41" fontId="57" fillId="16" borderId="4" xfId="0" applyNumberFormat="1" applyFont="1" applyFill="1" applyBorder="1" applyAlignment="1" applyProtection="1">
      <alignment horizontal="center" vertical="center"/>
      <protection hidden="1"/>
    </xf>
    <xf numFmtId="0" fontId="63" fillId="16" borderId="0" xfId="352" applyFont="1" applyFill="1" applyBorder="1" applyAlignment="1" applyProtection="1">
      <alignment horizontal="left"/>
      <protection hidden="1"/>
    </xf>
    <xf numFmtId="0" fontId="57" fillId="16" borderId="0" xfId="356" applyFont="1" applyFill="1" applyAlignment="1" applyProtection="1">
      <alignment horizontal="center" vertical="center"/>
      <protection hidden="1"/>
    </xf>
    <xf numFmtId="0" fontId="64" fillId="16" borderId="0" xfId="356" applyFont="1" applyFill="1" applyAlignment="1" applyProtection="1">
      <alignment horizontal="center" vertical="center"/>
      <protection hidden="1"/>
    </xf>
    <xf numFmtId="0" fontId="56" fillId="16" borderId="0" xfId="352" applyFill="1" applyBorder="1" applyAlignment="1" applyProtection="1">
      <alignment horizontal="center" vertical="center"/>
      <protection hidden="1"/>
    </xf>
    <xf numFmtId="0" fontId="35" fillId="16" borderId="0" xfId="0" applyFont="1" applyFill="1" applyAlignment="1" applyProtection="1">
      <alignment horizontal="center" vertical="center"/>
      <protection hidden="1"/>
    </xf>
    <xf numFmtId="0" fontId="35" fillId="16" borderId="0" xfId="356" applyFont="1" applyFill="1" applyBorder="1" applyAlignment="1" applyProtection="1">
      <alignment horizontal="center" vertical="center"/>
      <protection hidden="1"/>
    </xf>
    <xf numFmtId="0" fontId="35" fillId="16" borderId="0" xfId="356" applyFont="1" applyFill="1" applyAlignment="1" applyProtection="1">
      <alignment horizontal="center" vertical="center"/>
      <protection hidden="1"/>
    </xf>
    <xf numFmtId="0" fontId="58" fillId="16" borderId="0" xfId="356" applyFont="1" applyFill="1" applyBorder="1" applyAlignment="1" applyProtection="1">
      <alignment horizontal="center" vertical="center"/>
      <protection hidden="1"/>
    </xf>
    <xf numFmtId="0" fontId="59" fillId="16" borderId="0" xfId="356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left" vertical="center"/>
      <protection hidden="1"/>
    </xf>
    <xf numFmtId="177" fontId="57" fillId="16" borderId="0" xfId="283" applyFont="1" applyFill="1" applyBorder="1" applyAlignment="1" applyProtection="1">
      <alignment horizontal="center" vertical="center"/>
      <protection hidden="1"/>
    </xf>
    <xf numFmtId="3" fontId="57" fillId="16" borderId="0" xfId="356" applyNumberFormat="1" applyFont="1" applyFill="1" applyBorder="1" applyAlignment="1" applyProtection="1">
      <alignment horizontal="center" vertical="center"/>
      <protection hidden="1"/>
    </xf>
    <xf numFmtId="3" fontId="61" fillId="16" borderId="0" xfId="356" applyNumberFormat="1" applyFont="1" applyFill="1" applyBorder="1" applyAlignment="1" applyProtection="1">
      <alignment horizontal="center" vertical="center"/>
      <protection hidden="1"/>
    </xf>
    <xf numFmtId="177" fontId="61" fillId="16" borderId="16" xfId="275" quotePrefix="1" applyFont="1" applyFill="1" applyBorder="1" applyAlignment="1" applyProtection="1">
      <alignment horizontal="center" vertical="center"/>
      <protection hidden="1"/>
    </xf>
    <xf numFmtId="0" fontId="57" fillId="16" borderId="0" xfId="356" applyFont="1" applyFill="1" applyBorder="1" applyAlignment="1" applyProtection="1">
      <alignment horizontal="center" vertical="center"/>
      <protection hidden="1"/>
    </xf>
    <xf numFmtId="41" fontId="57" fillId="16" borderId="4" xfId="0" applyNumberFormat="1" applyFont="1" applyFill="1" applyBorder="1" applyAlignment="1" applyProtection="1">
      <alignment horizontal="right" vertical="center"/>
      <protection hidden="1"/>
    </xf>
    <xf numFmtId="0" fontId="63" fillId="16" borderId="0" xfId="356" applyFont="1" applyFill="1" applyBorder="1" applyAlignment="1" applyProtection="1">
      <alignment horizontal="left"/>
      <protection hidden="1"/>
    </xf>
    <xf numFmtId="0" fontId="63" fillId="16" borderId="0" xfId="356" applyFont="1" applyFill="1" applyBorder="1" applyAlignment="1" applyProtection="1">
      <alignment horizontal="left" vertical="center"/>
      <protection hidden="1"/>
    </xf>
    <xf numFmtId="0" fontId="63" fillId="16" borderId="0" xfId="0" applyFont="1" applyFill="1" applyBorder="1" applyAlignment="1" applyProtection="1">
      <alignment horizontal="left" vertical="center"/>
      <protection hidden="1"/>
    </xf>
    <xf numFmtId="0" fontId="57" fillId="16" borderId="0" xfId="0" applyFont="1" applyFill="1" applyAlignment="1" applyProtection="1">
      <alignment horizontal="center" vertical="center"/>
      <protection hidden="1"/>
    </xf>
    <xf numFmtId="0" fontId="64" fillId="16" borderId="0" xfId="367" applyFont="1" applyFill="1" applyBorder="1" applyAlignment="1" applyProtection="1">
      <alignment horizontal="center" vertical="center"/>
      <protection hidden="1"/>
    </xf>
    <xf numFmtId="3" fontId="57" fillId="16" borderId="0" xfId="354" applyNumberFormat="1" applyFont="1" applyFill="1" applyBorder="1" applyAlignment="1" applyProtection="1">
      <alignment horizontal="right" vertical="center"/>
      <protection hidden="1"/>
    </xf>
    <xf numFmtId="0" fontId="64" fillId="16" borderId="0" xfId="367" applyFont="1" applyFill="1" applyAlignment="1" applyProtection="1">
      <alignment horizontal="center" vertical="center"/>
      <protection hidden="1"/>
    </xf>
    <xf numFmtId="181" fontId="56" fillId="16" borderId="0" xfId="367" applyNumberFormat="1" applyFont="1" applyFill="1" applyAlignment="1" applyProtection="1">
      <alignment horizontal="center" vertical="center"/>
      <protection hidden="1"/>
    </xf>
    <xf numFmtId="181" fontId="64" fillId="16" borderId="0" xfId="367" applyNumberFormat="1" applyFont="1" applyFill="1" applyAlignment="1" applyProtection="1">
      <alignment horizontal="center" vertical="center"/>
      <protection hidden="1"/>
    </xf>
    <xf numFmtId="0" fontId="56" fillId="16" borderId="0" xfId="367" applyFont="1" applyFill="1" applyBorder="1" applyAlignment="1" applyProtection="1">
      <alignment horizontal="center" vertical="center"/>
      <protection hidden="1"/>
    </xf>
    <xf numFmtId="0" fontId="58" fillId="16" borderId="0" xfId="367" applyFont="1" applyFill="1" applyBorder="1" applyAlignment="1" applyProtection="1">
      <alignment horizontal="center" vertical="center"/>
      <protection hidden="1"/>
    </xf>
    <xf numFmtId="0" fontId="59" fillId="16" borderId="0" xfId="367" applyFont="1" applyFill="1" applyBorder="1" applyAlignment="1" applyProtection="1">
      <alignment horizontal="center" vertical="center"/>
      <protection hidden="1"/>
    </xf>
    <xf numFmtId="1" fontId="57" fillId="16" borderId="4" xfId="361" applyNumberFormat="1" applyFont="1" applyFill="1" applyBorder="1" applyAlignment="1" applyProtection="1">
      <alignment horizontal="left" vertical="center"/>
      <protection hidden="1"/>
    </xf>
    <xf numFmtId="0" fontId="71" fillId="16" borderId="0" xfId="0" applyFont="1" applyFill="1" applyAlignment="1" applyProtection="1">
      <alignment horizontal="right" vertical="center"/>
      <protection hidden="1"/>
    </xf>
    <xf numFmtId="0" fontId="57" fillId="16" borderId="0" xfId="367" applyFont="1" applyFill="1" applyBorder="1" applyAlignment="1" applyProtection="1">
      <alignment horizontal="left" vertical="center"/>
      <protection hidden="1"/>
    </xf>
    <xf numFmtId="0" fontId="57" fillId="16" borderId="0" xfId="367" applyFont="1" applyFill="1" applyBorder="1" applyAlignment="1" applyProtection="1">
      <alignment horizontal="center" vertical="center"/>
      <protection hidden="1"/>
    </xf>
    <xf numFmtId="177" fontId="57" fillId="16" borderId="16" xfId="268" quotePrefix="1" applyFont="1" applyFill="1" applyBorder="1" applyAlignment="1" applyProtection="1">
      <alignment horizontal="center" vertical="center"/>
      <protection hidden="1"/>
    </xf>
    <xf numFmtId="0" fontId="61" fillId="16" borderId="0" xfId="367" applyFont="1" applyFill="1" applyBorder="1" applyAlignment="1" applyProtection="1">
      <alignment horizontal="center" vertical="center"/>
      <protection hidden="1"/>
    </xf>
    <xf numFmtId="41" fontId="57" fillId="16" borderId="0" xfId="268" applyNumberFormat="1" applyFont="1" applyFill="1" applyBorder="1" applyAlignment="1" applyProtection="1">
      <alignment horizontal="center" vertical="center"/>
      <protection hidden="1"/>
    </xf>
    <xf numFmtId="177" fontId="61" fillId="16" borderId="17" xfId="268" quotePrefix="1" applyFont="1" applyFill="1" applyBorder="1" applyAlignment="1" applyProtection="1">
      <alignment horizontal="center" vertical="center"/>
      <protection hidden="1"/>
    </xf>
    <xf numFmtId="41" fontId="61" fillId="16" borderId="4" xfId="268" applyNumberFormat="1" applyFont="1" applyFill="1" applyBorder="1" applyAlignment="1" applyProtection="1">
      <alignment horizontal="center" vertical="center"/>
      <protection hidden="1"/>
    </xf>
    <xf numFmtId="0" fontId="63" fillId="16" borderId="0" xfId="362" applyFont="1" applyFill="1" applyBorder="1" applyAlignment="1" applyProtection="1">
      <alignment horizontal="left" vertical="center"/>
      <protection hidden="1"/>
    </xf>
    <xf numFmtId="181" fontId="63" fillId="16" borderId="0" xfId="367" applyNumberFormat="1" applyFont="1" applyFill="1" applyAlignment="1" applyProtection="1">
      <alignment horizontal="left" vertical="center"/>
      <protection hidden="1"/>
    </xf>
    <xf numFmtId="0" fontId="63" fillId="16" borderId="0" xfId="339" applyFont="1" applyFill="1" applyAlignment="1" applyProtection="1">
      <alignment horizontal="right" vertical="center"/>
      <protection hidden="1"/>
    </xf>
    <xf numFmtId="41" fontId="57" fillId="16" borderId="18" xfId="268" applyNumberFormat="1" applyFont="1" applyFill="1" applyBorder="1" applyAlignment="1" applyProtection="1">
      <alignment horizontal="center" vertical="center"/>
      <protection hidden="1"/>
    </xf>
    <xf numFmtId="0" fontId="63" fillId="16" borderId="0" xfId="354" applyFont="1" applyFill="1" applyBorder="1" applyAlignment="1" applyProtection="1">
      <protection hidden="1"/>
    </xf>
    <xf numFmtId="0" fontId="56" fillId="16" borderId="0" xfId="367" applyFont="1" applyFill="1" applyBorder="1" applyAlignment="1" applyProtection="1">
      <alignment horizontal="center"/>
      <protection hidden="1"/>
    </xf>
    <xf numFmtId="0" fontId="63" fillId="16" borderId="0" xfId="366" applyNumberFormat="1" applyFont="1" applyFill="1" applyAlignment="1" applyProtection="1">
      <alignment horizontal="left" vertical="center"/>
      <protection hidden="1"/>
    </xf>
    <xf numFmtId="177" fontId="35" fillId="16" borderId="0" xfId="217" applyFont="1" applyFill="1" applyAlignment="1" applyProtection="1">
      <alignment horizontal="center" vertical="center"/>
      <protection hidden="1"/>
    </xf>
    <xf numFmtId="180" fontId="35" fillId="16" borderId="0" xfId="354" applyNumberFormat="1" applyFont="1" applyFill="1" applyAlignment="1" applyProtection="1">
      <alignment horizontal="center" vertical="center"/>
      <protection hidden="1"/>
    </xf>
    <xf numFmtId="0" fontId="35" fillId="16" borderId="0" xfId="354" applyFont="1" applyFill="1" applyAlignment="1" applyProtection="1">
      <alignment horizontal="center" vertical="center"/>
      <protection hidden="1"/>
    </xf>
    <xf numFmtId="177" fontId="35" fillId="16" borderId="0" xfId="354" applyNumberFormat="1" applyFont="1" applyFill="1" applyAlignment="1" applyProtection="1">
      <alignment horizontal="center" vertical="center"/>
      <protection hidden="1"/>
    </xf>
    <xf numFmtId="177" fontId="58" fillId="16" borderId="0" xfId="217" applyFont="1" applyFill="1" applyBorder="1" applyAlignment="1" applyProtection="1">
      <alignment vertical="center"/>
      <protection hidden="1"/>
    </xf>
    <xf numFmtId="3" fontId="59" fillId="16" borderId="0" xfId="354" applyNumberFormat="1" applyFont="1" applyFill="1" applyBorder="1" applyAlignment="1" applyProtection="1">
      <alignment horizontal="center" vertical="center"/>
      <protection hidden="1"/>
    </xf>
    <xf numFmtId="0" fontId="57" fillId="16" borderId="0" xfId="354" applyFont="1" applyFill="1" applyBorder="1" applyAlignment="1" applyProtection="1">
      <alignment horizontal="left" vertical="center"/>
      <protection hidden="1"/>
    </xf>
    <xf numFmtId="3" fontId="57" fillId="16" borderId="0" xfId="354" applyNumberFormat="1" applyFont="1" applyFill="1" applyBorder="1" applyAlignment="1" applyProtection="1">
      <alignment horizontal="center" vertical="center"/>
      <protection hidden="1"/>
    </xf>
    <xf numFmtId="177" fontId="57" fillId="16" borderId="0" xfId="217" applyFont="1" applyFill="1" applyBorder="1" applyAlignment="1" applyProtection="1">
      <alignment horizontal="center" vertical="center"/>
      <protection hidden="1"/>
    </xf>
    <xf numFmtId="177" fontId="57" fillId="16" borderId="0" xfId="354" applyNumberFormat="1" applyFont="1" applyFill="1" applyBorder="1" applyAlignment="1" applyProtection="1">
      <alignment horizontal="right" vertical="center"/>
      <protection hidden="1"/>
    </xf>
    <xf numFmtId="3" fontId="57" fillId="16" borderId="0" xfId="354" applyNumberFormat="1" applyFont="1" applyFill="1" applyBorder="1" applyAlignment="1" applyProtection="1">
      <alignment horizontal="left" vertical="center"/>
      <protection hidden="1"/>
    </xf>
    <xf numFmtId="177" fontId="57" fillId="16" borderId="0" xfId="279" applyFont="1" applyFill="1" applyBorder="1" applyAlignment="1" applyProtection="1">
      <alignment horizontal="center" vertical="center" wrapText="1"/>
      <protection hidden="1"/>
    </xf>
    <xf numFmtId="41" fontId="73" fillId="16" borderId="0" xfId="0" applyNumberFormat="1" applyFont="1" applyFill="1" applyAlignment="1" applyProtection="1">
      <alignment horizontal="right" vertical="center"/>
      <protection hidden="1"/>
    </xf>
    <xf numFmtId="41" fontId="74" fillId="16" borderId="0" xfId="0" applyNumberFormat="1" applyFont="1" applyFill="1" applyAlignment="1" applyProtection="1">
      <alignment horizontal="right" vertical="center"/>
      <protection hidden="1"/>
    </xf>
    <xf numFmtId="0" fontId="57" fillId="16" borderId="0" xfId="354" applyFont="1" applyFill="1" applyAlignment="1" applyProtection="1">
      <alignment horizontal="center" vertical="center"/>
      <protection hidden="1"/>
    </xf>
    <xf numFmtId="177" fontId="57" fillId="16" borderId="0" xfId="217" applyFont="1" applyFill="1" applyAlignment="1" applyProtection="1">
      <alignment horizontal="center" vertical="center"/>
      <protection hidden="1"/>
    </xf>
    <xf numFmtId="177" fontId="57" fillId="16" borderId="0" xfId="354" applyNumberFormat="1" applyFont="1" applyFill="1" applyAlignment="1" applyProtection="1">
      <alignment horizontal="center" vertical="center"/>
      <protection hidden="1"/>
    </xf>
    <xf numFmtId="180" fontId="57" fillId="16" borderId="0" xfId="354" applyNumberFormat="1" applyFont="1" applyFill="1" applyAlignment="1" applyProtection="1">
      <alignment horizontal="center" vertical="center"/>
      <protection hidden="1"/>
    </xf>
    <xf numFmtId="0" fontId="59" fillId="16" borderId="0" xfId="354" applyFont="1" applyFill="1" applyAlignment="1" applyProtection="1">
      <alignment horizontal="center" vertical="center"/>
      <protection hidden="1"/>
    </xf>
    <xf numFmtId="0" fontId="57" fillId="16" borderId="0" xfId="354" applyNumberFormat="1" applyFont="1" applyFill="1" applyBorder="1" applyAlignment="1" applyProtection="1">
      <alignment vertical="center"/>
      <protection hidden="1"/>
    </xf>
    <xf numFmtId="177" fontId="57" fillId="16" borderId="0" xfId="276" applyFont="1" applyFill="1" applyBorder="1" applyAlignment="1" applyProtection="1">
      <alignment horizontal="center" vertical="center" wrapText="1"/>
      <protection hidden="1"/>
    </xf>
    <xf numFmtId="183" fontId="57" fillId="16" borderId="0" xfId="0" quotePrefix="1" applyNumberFormat="1" applyFont="1" applyFill="1" applyBorder="1" applyAlignment="1" applyProtection="1">
      <alignment horizontal="center" vertical="center"/>
      <protection hidden="1"/>
    </xf>
    <xf numFmtId="183" fontId="57" fillId="16" borderId="16" xfId="0" quotePrefix="1" applyNumberFormat="1" applyFont="1" applyFill="1" applyBorder="1" applyAlignment="1" applyProtection="1">
      <alignment horizontal="center" vertical="center"/>
      <protection hidden="1"/>
    </xf>
    <xf numFmtId="183" fontId="57" fillId="16" borderId="18" xfId="0" quotePrefix="1" applyNumberFormat="1" applyFont="1" applyFill="1" applyBorder="1" applyAlignment="1" applyProtection="1">
      <alignment horizontal="center" vertical="center"/>
      <protection hidden="1"/>
    </xf>
    <xf numFmtId="183" fontId="63" fillId="16" borderId="20" xfId="0" applyNumberFormat="1" applyFont="1" applyFill="1" applyBorder="1" applyAlignment="1" applyProtection="1">
      <alignment horizontal="center" vertical="center"/>
      <protection hidden="1"/>
    </xf>
    <xf numFmtId="183" fontId="57" fillId="16" borderId="20" xfId="0" applyNumberFormat="1" applyFont="1" applyFill="1" applyBorder="1" applyAlignment="1" applyProtection="1">
      <alignment horizontal="center" vertical="center"/>
      <protection hidden="1"/>
    </xf>
    <xf numFmtId="183" fontId="57" fillId="16" borderId="21" xfId="0" applyNumberFormat="1" applyFont="1" applyFill="1" applyBorder="1" applyAlignment="1" applyProtection="1">
      <alignment horizontal="center" vertical="center"/>
      <protection hidden="1"/>
    </xf>
    <xf numFmtId="0" fontId="57" fillId="16" borderId="4" xfId="354" applyFont="1" applyFill="1" applyBorder="1" applyAlignment="1" applyProtection="1">
      <alignment horizontal="center" vertical="center"/>
      <protection hidden="1"/>
    </xf>
    <xf numFmtId="183" fontId="57" fillId="16" borderId="17" xfId="0" applyNumberFormat="1" applyFont="1" applyFill="1" applyBorder="1" applyAlignment="1" applyProtection="1">
      <alignment horizontal="center" vertical="center"/>
      <protection hidden="1"/>
    </xf>
    <xf numFmtId="184" fontId="0" fillId="16" borderId="0" xfId="0" applyNumberFormat="1" applyFill="1" applyAlignment="1" applyProtection="1">
      <alignment horizontal="center" vertical="center"/>
      <protection hidden="1"/>
    </xf>
    <xf numFmtId="0" fontId="56" fillId="16" borderId="0" xfId="356" applyFill="1" applyBorder="1" applyAlignment="1" applyProtection="1">
      <alignment horizontal="center" vertical="center"/>
      <protection hidden="1"/>
    </xf>
    <xf numFmtId="183" fontId="56" fillId="16" borderId="0" xfId="356" applyNumberFormat="1" applyFill="1" applyBorder="1" applyAlignment="1" applyProtection="1">
      <alignment horizontal="center" vertical="center"/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57" fillId="16" borderId="0" xfId="0" applyFont="1" applyFill="1" applyAlignment="1" applyProtection="1">
      <alignment horizontal="right" vertical="center"/>
      <protection hidden="1"/>
    </xf>
    <xf numFmtId="184" fontId="57" fillId="16" borderId="0" xfId="0" applyNumberFormat="1" applyFont="1" applyFill="1" applyBorder="1" applyAlignment="1" applyProtection="1">
      <alignment horizontal="left" vertical="center"/>
      <protection hidden="1"/>
    </xf>
    <xf numFmtId="177" fontId="57" fillId="16" borderId="0" xfId="292" applyFont="1" applyFill="1" applyBorder="1" applyAlignment="1" applyProtection="1">
      <alignment horizontal="center" vertical="center"/>
      <protection hidden="1"/>
    </xf>
    <xf numFmtId="177" fontId="57" fillId="16" borderId="16" xfId="275" applyFont="1" applyFill="1" applyBorder="1" applyAlignment="1" applyProtection="1">
      <alignment horizontal="center" vertical="center"/>
      <protection hidden="1"/>
    </xf>
    <xf numFmtId="184" fontId="57" fillId="16" borderId="0" xfId="0" applyNumberFormat="1" applyFont="1" applyFill="1" applyAlignment="1" applyProtection="1">
      <alignment horizontal="center" vertical="center"/>
      <protection hidden="1"/>
    </xf>
    <xf numFmtId="3" fontId="57" fillId="16" borderId="0" xfId="0" applyNumberFormat="1" applyFont="1" applyFill="1" applyAlignment="1" applyProtection="1">
      <alignment horizontal="center" vertical="center"/>
      <protection hidden="1"/>
    </xf>
    <xf numFmtId="0" fontId="35" fillId="16" borderId="0" xfId="357" applyFont="1" applyFill="1" applyAlignment="1" applyProtection="1">
      <alignment horizontal="center" vertical="center"/>
      <protection hidden="1"/>
    </xf>
    <xf numFmtId="3" fontId="3" fillId="16" borderId="0" xfId="357" applyNumberFormat="1" applyFont="1" applyFill="1" applyAlignment="1" applyProtection="1">
      <alignment horizontal="center" vertical="center"/>
      <protection hidden="1"/>
    </xf>
    <xf numFmtId="184" fontId="3" fillId="16" borderId="0" xfId="357" applyNumberFormat="1" applyFont="1" applyFill="1" applyAlignment="1" applyProtection="1">
      <alignment horizontal="center" vertical="center"/>
      <protection hidden="1"/>
    </xf>
    <xf numFmtId="0" fontId="3" fillId="16" borderId="0" xfId="357" applyFont="1" applyFill="1" applyBorder="1" applyAlignment="1" applyProtection="1">
      <alignment horizontal="center" vertical="center"/>
      <protection hidden="1"/>
    </xf>
    <xf numFmtId="0" fontId="58" fillId="16" borderId="0" xfId="357" applyFont="1" applyFill="1" applyBorder="1" applyAlignment="1" applyProtection="1">
      <alignment horizontal="center" vertical="center"/>
      <protection hidden="1"/>
    </xf>
    <xf numFmtId="0" fontId="59" fillId="16" borderId="0" xfId="357" applyFont="1" applyFill="1" applyBorder="1" applyAlignment="1" applyProtection="1">
      <alignment horizontal="center" vertical="center"/>
      <protection hidden="1"/>
    </xf>
    <xf numFmtId="0" fontId="57" fillId="16" borderId="0" xfId="357" applyFont="1" applyFill="1" applyBorder="1" applyAlignment="1" applyProtection="1">
      <alignment horizontal="left" vertical="center"/>
      <protection hidden="1"/>
    </xf>
    <xf numFmtId="0" fontId="57" fillId="16" borderId="0" xfId="357" applyFont="1" applyFill="1" applyBorder="1" applyAlignment="1" applyProtection="1">
      <alignment horizontal="center" vertical="center"/>
      <protection hidden="1"/>
    </xf>
    <xf numFmtId="184" fontId="57" fillId="16" borderId="0" xfId="357" applyNumberFormat="1" applyFont="1" applyFill="1" applyBorder="1" applyAlignment="1" applyProtection="1">
      <alignment horizontal="center" vertical="center"/>
      <protection hidden="1"/>
    </xf>
    <xf numFmtId="184" fontId="57" fillId="16" borderId="0" xfId="357" applyNumberFormat="1" applyFont="1" applyFill="1" applyBorder="1" applyAlignment="1" applyProtection="1">
      <alignment horizontal="right" vertical="center"/>
      <protection hidden="1"/>
    </xf>
    <xf numFmtId="177" fontId="57" fillId="16" borderId="0" xfId="296" applyFont="1" applyFill="1" applyBorder="1" applyAlignment="1" applyProtection="1">
      <alignment horizontal="center" vertical="center"/>
      <protection hidden="1"/>
    </xf>
    <xf numFmtId="41" fontId="57" fillId="16" borderId="18" xfId="0" applyNumberFormat="1" applyFont="1" applyFill="1" applyBorder="1" applyAlignment="1" applyProtection="1">
      <alignment horizontal="right" vertical="center"/>
      <protection hidden="1"/>
    </xf>
    <xf numFmtId="0" fontId="61" fillId="16" borderId="0" xfId="357" applyFont="1" applyFill="1" applyBorder="1" applyAlignment="1" applyProtection="1">
      <alignment horizontal="center" vertical="center"/>
      <protection hidden="1"/>
    </xf>
    <xf numFmtId="0" fontId="63" fillId="16" borderId="0" xfId="357" applyFont="1" applyFill="1" applyBorder="1" applyAlignment="1" applyProtection="1">
      <alignment horizontal="left"/>
      <protection hidden="1"/>
    </xf>
    <xf numFmtId="0" fontId="57" fillId="16" borderId="0" xfId="357" applyFont="1" applyFill="1" applyAlignment="1" applyProtection="1">
      <alignment horizontal="center" vertical="center"/>
      <protection hidden="1"/>
    </xf>
    <xf numFmtId="3" fontId="57" fillId="16" borderId="0" xfId="357" applyNumberFormat="1" applyFont="1" applyFill="1" applyAlignment="1" applyProtection="1">
      <alignment horizontal="center" vertical="center"/>
      <protection hidden="1"/>
    </xf>
    <xf numFmtId="184" fontId="57" fillId="16" borderId="0" xfId="357" applyNumberFormat="1" applyFont="1" applyFill="1" applyAlignment="1" applyProtection="1">
      <alignment horizontal="center" vertical="center"/>
      <protection hidden="1"/>
    </xf>
    <xf numFmtId="181" fontId="56" fillId="16" borderId="0" xfId="367" applyNumberFormat="1" applyFont="1" applyFill="1" applyBorder="1" applyAlignment="1" applyProtection="1">
      <alignment horizontal="center" vertical="center"/>
      <protection hidden="1"/>
    </xf>
    <xf numFmtId="181" fontId="64" fillId="16" borderId="0" xfId="367" applyNumberFormat="1" applyFont="1" applyFill="1" applyBorder="1" applyAlignment="1" applyProtection="1">
      <alignment horizontal="center" vertical="center" wrapText="1" shrinkToFit="1"/>
      <protection hidden="1"/>
    </xf>
    <xf numFmtId="0" fontId="0" fillId="16" borderId="0" xfId="0" applyFill="1" applyAlignment="1" applyProtection="1">
      <alignment horizontal="center" vertical="center" wrapText="1" shrinkToFit="1"/>
      <protection hidden="1"/>
    </xf>
    <xf numFmtId="0" fontId="57" fillId="16" borderId="4" xfId="361" applyNumberFormat="1" applyFont="1" applyFill="1" applyBorder="1" applyAlignment="1" applyProtection="1">
      <alignment horizontal="left" vertical="center"/>
      <protection hidden="1"/>
    </xf>
    <xf numFmtId="0" fontId="57" fillId="16" borderId="4" xfId="367" applyNumberFormat="1" applyFont="1" applyFill="1" applyBorder="1" applyAlignment="1" applyProtection="1">
      <alignment horizontal="left" vertical="center"/>
      <protection hidden="1"/>
    </xf>
    <xf numFmtId="0" fontId="57" fillId="16" borderId="4" xfId="367" applyNumberFormat="1" applyFont="1" applyFill="1" applyBorder="1" applyAlignment="1" applyProtection="1">
      <alignment horizontal="right" vertical="center"/>
      <protection hidden="1"/>
    </xf>
    <xf numFmtId="0" fontId="57" fillId="16" borderId="0" xfId="367" applyNumberFormat="1" applyFont="1" applyFill="1" applyBorder="1" applyAlignment="1" applyProtection="1">
      <alignment horizontal="left" vertical="center"/>
      <protection hidden="1"/>
    </xf>
    <xf numFmtId="41" fontId="57" fillId="16" borderId="0" xfId="355" applyNumberFormat="1" applyFont="1" applyFill="1" applyBorder="1" applyAlignment="1" applyProtection="1">
      <alignment horizontal="right" vertical="center"/>
      <protection hidden="1"/>
    </xf>
    <xf numFmtId="188" fontId="57" fillId="16" borderId="0" xfId="355" applyNumberFormat="1" applyFont="1" applyFill="1" applyBorder="1" applyAlignment="1" applyProtection="1">
      <alignment horizontal="right" vertical="center"/>
      <protection hidden="1"/>
    </xf>
    <xf numFmtId="0" fontId="63" fillId="16" borderId="0" xfId="367" applyFont="1" applyFill="1" applyBorder="1" applyAlignment="1" applyProtection="1">
      <alignment horizontal="left" vertical="center"/>
      <protection hidden="1"/>
    </xf>
    <xf numFmtId="0" fontId="66" fillId="16" borderId="0" xfId="0" applyFont="1" applyFill="1" applyAlignment="1" applyProtection="1">
      <alignment horizontal="center" vertical="center" wrapText="1" shrinkToFit="1"/>
      <protection hidden="1"/>
    </xf>
    <xf numFmtId="181" fontId="57" fillId="16" borderId="4" xfId="367" applyNumberFormat="1" applyFont="1" applyFill="1" applyBorder="1" applyAlignment="1" applyProtection="1">
      <alignment horizontal="center" vertical="center"/>
      <protection hidden="1"/>
    </xf>
    <xf numFmtId="0" fontId="57" fillId="16" borderId="4" xfId="367" applyFont="1" applyFill="1" applyBorder="1" applyAlignment="1" applyProtection="1">
      <alignment horizontal="center" vertical="center"/>
      <protection hidden="1"/>
    </xf>
    <xf numFmtId="1" fontId="57" fillId="16" borderId="4" xfId="361" applyNumberFormat="1" applyFont="1" applyFill="1" applyBorder="1" applyAlignment="1" applyProtection="1">
      <alignment horizontal="right" vertical="center"/>
      <protection hidden="1"/>
    </xf>
    <xf numFmtId="41" fontId="57" fillId="16" borderId="0" xfId="355" quotePrefix="1" applyNumberFormat="1" applyFont="1" applyFill="1" applyBorder="1" applyAlignment="1" applyProtection="1">
      <alignment horizontal="right" vertical="center"/>
      <protection hidden="1"/>
    </xf>
    <xf numFmtId="0" fontId="75" fillId="16" borderId="0" xfId="367" applyFont="1" applyFill="1" applyBorder="1" applyAlignment="1" applyProtection="1">
      <alignment horizontal="center" vertical="center"/>
      <protection hidden="1"/>
    </xf>
    <xf numFmtId="3" fontId="63" fillId="16" borderId="0" xfId="367" applyNumberFormat="1" applyFont="1" applyFill="1" applyAlignment="1" applyProtection="1">
      <alignment horizontal="left" vertical="center"/>
      <protection hidden="1"/>
    </xf>
    <xf numFmtId="0" fontId="56" fillId="16" borderId="0" xfId="367" applyFont="1" applyFill="1" applyAlignment="1" applyProtection="1">
      <alignment horizontal="center" vertical="center"/>
      <protection hidden="1"/>
    </xf>
    <xf numFmtId="0" fontId="58" fillId="16" borderId="0" xfId="362" applyFont="1" applyFill="1" applyBorder="1" applyAlignment="1" applyProtection="1">
      <alignment horizontal="center" vertical="center"/>
      <protection hidden="1"/>
    </xf>
    <xf numFmtId="0" fontId="59" fillId="16" borderId="0" xfId="362" applyFont="1" applyFill="1" applyBorder="1" applyAlignment="1" applyProtection="1">
      <alignment horizontal="center" vertical="center"/>
      <protection hidden="1"/>
    </xf>
    <xf numFmtId="0" fontId="57" fillId="16" borderId="0" xfId="362" applyFont="1" applyFill="1" applyBorder="1" applyAlignment="1" applyProtection="1">
      <alignment horizontal="center" vertical="center"/>
      <protection hidden="1"/>
    </xf>
    <xf numFmtId="0" fontId="61" fillId="16" borderId="0" xfId="362" applyFont="1" applyFill="1" applyBorder="1" applyAlignment="1" applyProtection="1">
      <alignment horizontal="center" vertical="center"/>
      <protection hidden="1"/>
    </xf>
    <xf numFmtId="183" fontId="61" fillId="16" borderId="17" xfId="0" quotePrefix="1" applyNumberFormat="1" applyFont="1" applyFill="1" applyBorder="1" applyAlignment="1" applyProtection="1">
      <alignment horizontal="center" vertical="center"/>
      <protection hidden="1"/>
    </xf>
    <xf numFmtId="0" fontId="63" fillId="16" borderId="0" xfId="362" applyFont="1" applyFill="1" applyAlignment="1" applyProtection="1">
      <alignment horizontal="center"/>
      <protection hidden="1"/>
    </xf>
    <xf numFmtId="3" fontId="63" fillId="16" borderId="0" xfId="362" applyNumberFormat="1" applyFont="1" applyFill="1" applyAlignment="1" applyProtection="1">
      <alignment horizontal="center"/>
      <protection hidden="1"/>
    </xf>
    <xf numFmtId="0" fontId="63" fillId="16" borderId="0" xfId="362" applyFont="1" applyFill="1" applyBorder="1" applyAlignment="1" applyProtection="1">
      <alignment horizontal="center"/>
      <protection hidden="1"/>
    </xf>
    <xf numFmtId="3" fontId="63" fillId="16" borderId="0" xfId="362" applyNumberFormat="1" applyFont="1" applyFill="1" applyBorder="1" applyAlignment="1" applyProtection="1">
      <alignment horizontal="center"/>
      <protection hidden="1"/>
    </xf>
    <xf numFmtId="0" fontId="57" fillId="16" borderId="0" xfId="362" applyFont="1" applyFill="1" applyAlignment="1" applyProtection="1">
      <alignment horizontal="center" vertical="center"/>
      <protection hidden="1"/>
    </xf>
    <xf numFmtId="181" fontId="57" fillId="16" borderId="0" xfId="362" applyNumberFormat="1" applyFont="1" applyFill="1" applyAlignment="1" applyProtection="1">
      <alignment horizontal="center" vertical="center"/>
      <protection hidden="1"/>
    </xf>
    <xf numFmtId="3" fontId="57" fillId="16" borderId="0" xfId="362" applyNumberFormat="1" applyFont="1" applyFill="1" applyAlignment="1" applyProtection="1">
      <alignment horizontal="center" vertical="center"/>
      <protection hidden="1"/>
    </xf>
    <xf numFmtId="0" fontId="35" fillId="16" borderId="0" xfId="362" applyFont="1" applyFill="1" applyAlignment="1" applyProtection="1">
      <alignment horizontal="center" vertical="center"/>
      <protection hidden="1"/>
    </xf>
    <xf numFmtId="181" fontId="3" fillId="16" borderId="0" xfId="362" applyNumberFormat="1" applyFont="1" applyFill="1" applyAlignment="1" applyProtection="1">
      <alignment horizontal="center" vertical="center"/>
      <protection hidden="1"/>
    </xf>
    <xf numFmtId="0" fontId="3" fillId="16" borderId="0" xfId="362" applyFont="1" applyFill="1" applyAlignment="1" applyProtection="1">
      <alignment horizontal="center" vertical="center"/>
      <protection hidden="1"/>
    </xf>
    <xf numFmtId="3" fontId="3" fillId="16" borderId="0" xfId="362" applyNumberFormat="1" applyFont="1" applyFill="1" applyAlignment="1" applyProtection="1">
      <alignment horizontal="center" vertical="center"/>
      <protection hidden="1"/>
    </xf>
    <xf numFmtId="0" fontId="3" fillId="16" borderId="0" xfId="362" applyFont="1" applyFill="1" applyBorder="1" applyAlignment="1" applyProtection="1">
      <alignment horizontal="center" vertical="center"/>
      <protection hidden="1"/>
    </xf>
    <xf numFmtId="1" fontId="3" fillId="16" borderId="0" xfId="359" applyNumberFormat="1" applyFont="1" applyFill="1" applyAlignment="1" applyProtection="1">
      <alignment horizontal="center" vertical="center"/>
      <protection hidden="1"/>
    </xf>
    <xf numFmtId="1" fontId="3" fillId="16" borderId="0" xfId="359" applyNumberFormat="1" applyFont="1" applyFill="1" applyBorder="1" applyAlignment="1" applyProtection="1">
      <alignment horizontal="center" vertical="center"/>
      <protection hidden="1"/>
    </xf>
    <xf numFmtId="0" fontId="58" fillId="16" borderId="0" xfId="360" applyFont="1" applyFill="1" applyAlignment="1" applyProtection="1">
      <alignment horizontal="center" vertical="center"/>
      <protection hidden="1"/>
    </xf>
    <xf numFmtId="0" fontId="58" fillId="16" borderId="0" xfId="360" applyFont="1" applyFill="1" applyBorder="1" applyAlignment="1" applyProtection="1">
      <alignment horizontal="center" vertical="center"/>
      <protection hidden="1"/>
    </xf>
    <xf numFmtId="0" fontId="59" fillId="16" borderId="0" xfId="360" applyFont="1" applyFill="1" applyBorder="1" applyAlignment="1" applyProtection="1">
      <alignment horizontal="center" vertical="center"/>
      <protection hidden="1"/>
    </xf>
    <xf numFmtId="0" fontId="59" fillId="16" borderId="0" xfId="360" applyFont="1" applyFill="1" applyAlignment="1" applyProtection="1">
      <alignment horizontal="center" vertical="center"/>
      <protection hidden="1"/>
    </xf>
    <xf numFmtId="0" fontId="57" fillId="16" borderId="0" xfId="360" applyFont="1" applyFill="1" applyBorder="1" applyAlignment="1" applyProtection="1">
      <alignment horizontal="center" vertical="center"/>
      <protection hidden="1"/>
    </xf>
    <xf numFmtId="0" fontId="57" fillId="16" borderId="22" xfId="360" applyFont="1" applyFill="1" applyBorder="1" applyAlignment="1" applyProtection="1">
      <alignment horizontal="center" vertical="center"/>
      <protection hidden="1"/>
    </xf>
    <xf numFmtId="0" fontId="57" fillId="16" borderId="23" xfId="360" applyFont="1" applyFill="1" applyBorder="1" applyAlignment="1" applyProtection="1">
      <alignment horizontal="center" vertical="center"/>
      <protection hidden="1"/>
    </xf>
    <xf numFmtId="0" fontId="61" fillId="16" borderId="0" xfId="360" applyFont="1" applyFill="1" applyBorder="1" applyAlignment="1" applyProtection="1">
      <alignment horizontal="center" vertical="center"/>
      <protection hidden="1"/>
    </xf>
    <xf numFmtId="1" fontId="57" fillId="16" borderId="0" xfId="359" applyNumberFormat="1" applyFont="1" applyFill="1" applyAlignment="1" applyProtection="1">
      <alignment horizontal="center" vertical="center"/>
      <protection hidden="1"/>
    </xf>
    <xf numFmtId="1" fontId="57" fillId="16" borderId="0" xfId="359" applyNumberFormat="1" applyFont="1" applyFill="1" applyBorder="1" applyAlignment="1" applyProtection="1">
      <alignment horizontal="center" vertical="center"/>
      <protection hidden="1"/>
    </xf>
    <xf numFmtId="1" fontId="61" fillId="16" borderId="0" xfId="359" applyNumberFormat="1" applyFont="1" applyFill="1" applyBorder="1" applyAlignment="1" applyProtection="1">
      <alignment horizontal="center" vertical="center"/>
      <protection hidden="1"/>
    </xf>
    <xf numFmtId="3" fontId="56" fillId="16" borderId="0" xfId="364" applyNumberFormat="1" applyFill="1" applyAlignment="1" applyProtection="1">
      <alignment horizontal="center" vertical="center"/>
      <protection hidden="1"/>
    </xf>
    <xf numFmtId="1" fontId="56" fillId="16" borderId="0" xfId="364" applyNumberFormat="1" applyFill="1" applyAlignment="1" applyProtection="1">
      <alignment horizontal="center" vertical="center"/>
      <protection hidden="1"/>
    </xf>
    <xf numFmtId="1" fontId="56" fillId="16" borderId="0" xfId="364" applyNumberFormat="1" applyFill="1" applyBorder="1" applyAlignment="1" applyProtection="1">
      <alignment horizontal="center" vertical="center"/>
      <protection hidden="1"/>
    </xf>
    <xf numFmtId="1" fontId="64" fillId="16" borderId="0" xfId="364" applyNumberFormat="1" applyFont="1" applyFill="1" applyAlignment="1" applyProtection="1">
      <alignment horizontal="center" vertical="center"/>
      <protection hidden="1"/>
    </xf>
    <xf numFmtId="1" fontId="58" fillId="16" borderId="0" xfId="364" applyNumberFormat="1" applyFont="1" applyFill="1" applyBorder="1" applyAlignment="1" applyProtection="1">
      <alignment horizontal="center" vertical="center"/>
      <protection hidden="1"/>
    </xf>
    <xf numFmtId="1" fontId="59" fillId="16" borderId="0" xfId="364" applyNumberFormat="1" applyFont="1" applyFill="1" applyBorder="1" applyAlignment="1" applyProtection="1">
      <alignment horizontal="center" vertical="center"/>
      <protection hidden="1"/>
    </xf>
    <xf numFmtId="1" fontId="57" fillId="16" borderId="0" xfId="364" applyNumberFormat="1" applyFont="1" applyFill="1" applyBorder="1" applyAlignment="1" applyProtection="1">
      <alignment horizontal="center" vertical="center"/>
      <protection hidden="1"/>
    </xf>
    <xf numFmtId="41" fontId="57" fillId="16" borderId="0" xfId="0" applyNumberFormat="1" applyFont="1" applyFill="1" applyBorder="1" applyAlignment="1" applyProtection="1">
      <alignment horizontal="center" vertical="center"/>
      <protection hidden="1"/>
    </xf>
    <xf numFmtId="1" fontId="61" fillId="16" borderId="0" xfId="364" applyNumberFormat="1" applyFont="1" applyFill="1" applyBorder="1" applyAlignment="1" applyProtection="1">
      <alignment horizontal="center" vertical="center"/>
      <protection hidden="1"/>
    </xf>
    <xf numFmtId="186" fontId="61" fillId="16" borderId="0" xfId="0" applyNumberFormat="1" applyFont="1" applyFill="1" applyBorder="1" applyAlignment="1" applyProtection="1">
      <alignment horizontal="center" vertical="center"/>
      <protection hidden="1"/>
    </xf>
    <xf numFmtId="1" fontId="57" fillId="16" borderId="0" xfId="364" applyNumberFormat="1" applyFont="1" applyFill="1" applyAlignment="1" applyProtection="1">
      <alignment horizontal="center" vertical="center"/>
      <protection hidden="1"/>
    </xf>
    <xf numFmtId="3" fontId="57" fillId="16" borderId="0" xfId="364" applyNumberFormat="1" applyFont="1" applyFill="1" applyAlignment="1" applyProtection="1">
      <alignment horizontal="center" vertical="center"/>
      <protection hidden="1"/>
    </xf>
    <xf numFmtId="1" fontId="56" fillId="16" borderId="0" xfId="368" applyNumberFormat="1" applyFill="1" applyAlignment="1" applyProtection="1">
      <alignment horizontal="center" vertical="center"/>
      <protection hidden="1"/>
    </xf>
    <xf numFmtId="0" fontId="56" fillId="16" borderId="0" xfId="368" applyFill="1" applyAlignment="1" applyProtection="1">
      <alignment horizontal="center" vertical="center"/>
      <protection hidden="1"/>
    </xf>
    <xf numFmtId="0" fontId="56" fillId="16" borderId="0" xfId="368" applyFill="1" applyBorder="1" applyAlignment="1" applyProtection="1">
      <alignment horizontal="center" vertical="center"/>
      <protection hidden="1"/>
    </xf>
    <xf numFmtId="0" fontId="64" fillId="16" borderId="0" xfId="368" applyFont="1" applyFill="1" applyBorder="1" applyAlignment="1" applyProtection="1">
      <alignment horizontal="center" vertical="center"/>
      <protection hidden="1"/>
    </xf>
    <xf numFmtId="0" fontId="58" fillId="16" borderId="0" xfId="368" applyFont="1" applyFill="1" applyBorder="1" applyAlignment="1" applyProtection="1">
      <alignment horizontal="center" vertical="center"/>
      <protection hidden="1"/>
    </xf>
    <xf numFmtId="0" fontId="59" fillId="16" borderId="0" xfId="368" applyFont="1" applyFill="1" applyBorder="1" applyAlignment="1" applyProtection="1">
      <alignment horizontal="center" vertical="center"/>
      <protection hidden="1"/>
    </xf>
    <xf numFmtId="0" fontId="57" fillId="16" borderId="0" xfId="368" applyFont="1" applyFill="1" applyBorder="1" applyAlignment="1" applyProtection="1">
      <alignment horizontal="left" vertical="center"/>
      <protection hidden="1"/>
    </xf>
    <xf numFmtId="1" fontId="57" fillId="16" borderId="0" xfId="368" applyNumberFormat="1" applyFont="1" applyFill="1" applyBorder="1" applyAlignment="1" applyProtection="1">
      <alignment horizontal="left" vertical="center"/>
      <protection hidden="1"/>
    </xf>
    <xf numFmtId="0" fontId="57" fillId="16" borderId="0" xfId="368" applyFont="1" applyFill="1" applyBorder="1" applyAlignment="1" applyProtection="1">
      <alignment horizontal="right" vertical="center"/>
      <protection hidden="1"/>
    </xf>
    <xf numFmtId="177" fontId="57" fillId="16" borderId="0" xfId="271" applyFont="1" applyFill="1" applyBorder="1" applyAlignment="1" applyProtection="1">
      <alignment horizontal="center" vertical="center"/>
      <protection hidden="1"/>
    </xf>
    <xf numFmtId="177" fontId="63" fillId="16" borderId="0" xfId="275" quotePrefix="1" applyFont="1" applyFill="1" applyBorder="1" applyAlignment="1" applyProtection="1">
      <alignment horizontal="center" vertical="center"/>
      <protection hidden="1"/>
    </xf>
    <xf numFmtId="189" fontId="63" fillId="16" borderId="0" xfId="0" applyNumberFormat="1" applyFont="1" applyFill="1" applyAlignment="1" applyProtection="1">
      <alignment horizontal="right" vertical="center"/>
      <protection hidden="1"/>
    </xf>
    <xf numFmtId="189" fontId="63" fillId="16" borderId="0" xfId="0" applyNumberFormat="1" applyFont="1" applyFill="1" applyBorder="1" applyAlignment="1" applyProtection="1">
      <alignment horizontal="right" vertical="center"/>
      <protection hidden="1"/>
    </xf>
    <xf numFmtId="0" fontId="57" fillId="16" borderId="0" xfId="368" applyFont="1" applyFill="1" applyBorder="1" applyAlignment="1" applyProtection="1">
      <alignment horizontal="center" vertical="center"/>
      <protection hidden="1"/>
    </xf>
    <xf numFmtId="0" fontId="61" fillId="16" borderId="0" xfId="368" applyFont="1" applyFill="1" applyBorder="1" applyAlignment="1" applyProtection="1">
      <alignment horizontal="center" vertical="center"/>
      <protection hidden="1"/>
    </xf>
    <xf numFmtId="177" fontId="78" fillId="16" borderId="0" xfId="275" quotePrefix="1" applyFont="1" applyFill="1" applyBorder="1" applyAlignment="1" applyProtection="1">
      <alignment horizontal="center" vertical="center"/>
      <protection hidden="1"/>
    </xf>
    <xf numFmtId="183" fontId="63" fillId="16" borderId="16" xfId="0" applyNumberFormat="1" applyFont="1" applyFill="1" applyBorder="1" applyAlignment="1" applyProtection="1">
      <alignment horizontal="center" vertical="center"/>
      <protection hidden="1"/>
    </xf>
    <xf numFmtId="1" fontId="57" fillId="16" borderId="0" xfId="368" applyNumberFormat="1" applyFont="1" applyFill="1" applyAlignment="1" applyProtection="1">
      <alignment horizontal="center" vertical="center"/>
      <protection hidden="1"/>
    </xf>
    <xf numFmtId="0" fontId="57" fillId="16" borderId="0" xfId="368" applyFont="1" applyFill="1" applyAlignment="1" applyProtection="1">
      <alignment horizontal="center" vertical="center"/>
      <protection hidden="1"/>
    </xf>
    <xf numFmtId="183" fontId="57" fillId="16" borderId="0" xfId="368" applyNumberFormat="1" applyFont="1" applyFill="1" applyAlignment="1" applyProtection="1">
      <alignment horizontal="center" vertical="center"/>
      <protection hidden="1"/>
    </xf>
    <xf numFmtId="177" fontId="57" fillId="16" borderId="18" xfId="275" quotePrefix="1" applyFont="1" applyFill="1" applyBorder="1" applyAlignment="1" applyProtection="1">
      <alignment horizontal="center" vertical="center"/>
      <protection hidden="1"/>
    </xf>
    <xf numFmtId="177" fontId="61" fillId="16" borderId="18" xfId="275" quotePrefix="1" applyFont="1" applyFill="1" applyBorder="1" applyAlignment="1" applyProtection="1">
      <alignment horizontal="center" vertical="center"/>
      <protection hidden="1"/>
    </xf>
    <xf numFmtId="177" fontId="57" fillId="16" borderId="18" xfId="275" applyFont="1" applyFill="1" applyBorder="1" applyAlignment="1" applyProtection="1">
      <alignment horizontal="center" vertical="center"/>
      <protection hidden="1"/>
    </xf>
    <xf numFmtId="0" fontId="57" fillId="16" borderId="18" xfId="0" applyFont="1" applyFill="1" applyBorder="1" applyAlignment="1" applyProtection="1">
      <alignment horizontal="left" vertical="center"/>
      <protection hidden="1"/>
    </xf>
    <xf numFmtId="0" fontId="57" fillId="16" borderId="4" xfId="0" applyFont="1" applyFill="1" applyBorder="1" applyAlignment="1" applyProtection="1">
      <alignment horizontal="left" vertical="center"/>
      <protection hidden="1"/>
    </xf>
    <xf numFmtId="1" fontId="56" fillId="16" borderId="0" xfId="365" applyNumberFormat="1" applyFill="1" applyAlignment="1" applyProtection="1">
      <alignment horizontal="center" vertical="center"/>
      <protection hidden="1"/>
    </xf>
    <xf numFmtId="0" fontId="56" fillId="16" borderId="0" xfId="365" applyFill="1" applyAlignment="1" applyProtection="1">
      <alignment horizontal="center" vertical="center"/>
      <protection hidden="1"/>
    </xf>
    <xf numFmtId="0" fontId="56" fillId="16" borderId="0" xfId="365" applyFill="1" applyBorder="1" applyAlignment="1" applyProtection="1">
      <alignment horizontal="center" vertical="center"/>
      <protection hidden="1"/>
    </xf>
    <xf numFmtId="0" fontId="64" fillId="16" borderId="0" xfId="365" applyFont="1" applyFill="1" applyAlignment="1" applyProtection="1">
      <alignment horizontal="center" vertical="center"/>
      <protection hidden="1"/>
    </xf>
    <xf numFmtId="0" fontId="64" fillId="16" borderId="0" xfId="365" applyFont="1" applyFill="1" applyBorder="1" applyAlignment="1" applyProtection="1">
      <alignment horizontal="center" vertical="center"/>
      <protection hidden="1"/>
    </xf>
    <xf numFmtId="0" fontId="58" fillId="16" borderId="0" xfId="365" applyFont="1" applyFill="1" applyBorder="1" applyAlignment="1" applyProtection="1">
      <alignment horizontal="center" vertical="center"/>
      <protection hidden="1"/>
    </xf>
    <xf numFmtId="0" fontId="59" fillId="16" borderId="0" xfId="365" applyFont="1" applyFill="1" applyBorder="1" applyAlignment="1" applyProtection="1">
      <alignment horizontal="center" vertical="center"/>
      <protection hidden="1"/>
    </xf>
    <xf numFmtId="3" fontId="59" fillId="16" borderId="0" xfId="365" applyNumberFormat="1" applyFont="1" applyFill="1" applyBorder="1" applyAlignment="1" applyProtection="1">
      <alignment horizontal="center" vertical="center"/>
      <protection hidden="1"/>
    </xf>
    <xf numFmtId="0" fontId="57" fillId="16" borderId="0" xfId="365" applyFont="1" applyFill="1" applyBorder="1" applyAlignment="1" applyProtection="1">
      <alignment horizontal="left" vertical="center"/>
      <protection hidden="1"/>
    </xf>
    <xf numFmtId="1" fontId="57" fillId="16" borderId="0" xfId="365" applyNumberFormat="1" applyFont="1" applyFill="1" applyBorder="1" applyAlignment="1" applyProtection="1">
      <alignment horizontal="left" vertical="center"/>
      <protection hidden="1"/>
    </xf>
    <xf numFmtId="0" fontId="57" fillId="16" borderId="0" xfId="365" applyFont="1" applyFill="1" applyBorder="1" applyAlignment="1" applyProtection="1">
      <alignment horizontal="right" vertical="center"/>
      <protection hidden="1"/>
    </xf>
    <xf numFmtId="177" fontId="57" fillId="16" borderId="0" xfId="272" applyFont="1" applyFill="1" applyBorder="1" applyAlignment="1" applyProtection="1">
      <alignment horizontal="center" vertical="center"/>
      <protection hidden="1"/>
    </xf>
    <xf numFmtId="3" fontId="57" fillId="16" borderId="0" xfId="365" applyNumberFormat="1" applyFont="1" applyFill="1" applyBorder="1" applyAlignment="1" applyProtection="1">
      <alignment horizontal="center" vertical="center"/>
      <protection hidden="1"/>
    </xf>
    <xf numFmtId="3" fontId="61" fillId="16" borderId="0" xfId="365" applyNumberFormat="1" applyFont="1" applyFill="1" applyBorder="1" applyAlignment="1" applyProtection="1">
      <alignment horizontal="center" vertical="center"/>
      <protection hidden="1"/>
    </xf>
    <xf numFmtId="0" fontId="57" fillId="16" borderId="0" xfId="365" applyFont="1" applyFill="1" applyBorder="1" applyAlignment="1" applyProtection="1">
      <alignment horizontal="center" vertical="center"/>
      <protection hidden="1"/>
    </xf>
    <xf numFmtId="0" fontId="63" fillId="16" borderId="0" xfId="365" applyFont="1" applyFill="1" applyBorder="1" applyAlignment="1" applyProtection="1">
      <alignment horizontal="left" vertical="center"/>
      <protection hidden="1"/>
    </xf>
    <xf numFmtId="0" fontId="57" fillId="16" borderId="0" xfId="365" applyFont="1" applyFill="1" applyAlignment="1" applyProtection="1">
      <alignment horizontal="center" vertical="center"/>
      <protection hidden="1"/>
    </xf>
    <xf numFmtId="1" fontId="57" fillId="16" borderId="0" xfId="365" applyNumberFormat="1" applyFont="1" applyFill="1" applyAlignment="1" applyProtection="1">
      <alignment horizontal="center" vertical="center"/>
      <protection hidden="1"/>
    </xf>
    <xf numFmtId="3" fontId="57" fillId="16" borderId="0" xfId="365" applyNumberFormat="1" applyFont="1" applyFill="1" applyAlignment="1" applyProtection="1">
      <alignment horizontal="center" vertical="center"/>
      <protection hidden="1"/>
    </xf>
    <xf numFmtId="0" fontId="79" fillId="16" borderId="0" xfId="366" applyNumberFormat="1" applyFont="1" applyFill="1" applyBorder="1" applyAlignment="1" applyProtection="1">
      <alignment horizontal="center" vertical="center"/>
      <protection hidden="1"/>
    </xf>
    <xf numFmtId="0" fontId="56" fillId="16" borderId="0" xfId="366" applyNumberFormat="1" applyFill="1" applyAlignment="1" applyProtection="1">
      <alignment horizontal="center" vertical="center"/>
      <protection hidden="1"/>
    </xf>
    <xf numFmtId="184" fontId="56" fillId="16" borderId="0" xfId="366" applyNumberFormat="1" applyFill="1" applyAlignment="1" applyProtection="1">
      <alignment horizontal="center" vertical="center"/>
      <protection hidden="1"/>
    </xf>
    <xf numFmtId="182" fontId="56" fillId="16" borderId="0" xfId="366" applyNumberFormat="1" applyFill="1" applyAlignment="1" applyProtection="1">
      <alignment horizontal="center" vertical="center"/>
      <protection hidden="1"/>
    </xf>
    <xf numFmtId="0" fontId="56" fillId="16" borderId="0" xfId="366" applyNumberFormat="1" applyFill="1" applyBorder="1" applyAlignment="1" applyProtection="1">
      <alignment horizontal="center" vertical="center"/>
      <protection hidden="1"/>
    </xf>
    <xf numFmtId="0" fontId="64" fillId="16" borderId="0" xfId="366" applyNumberFormat="1" applyFont="1" applyFill="1" applyAlignment="1" applyProtection="1">
      <alignment horizontal="center" vertical="center"/>
      <protection hidden="1"/>
    </xf>
    <xf numFmtId="0" fontId="76" fillId="16" borderId="0" xfId="366" applyNumberFormat="1" applyFont="1" applyFill="1" applyAlignment="1" applyProtection="1">
      <alignment horizontal="center" vertical="center"/>
      <protection hidden="1"/>
    </xf>
    <xf numFmtId="0" fontId="58" fillId="16" borderId="0" xfId="366" applyNumberFormat="1" applyFont="1" applyFill="1" applyBorder="1" applyAlignment="1" applyProtection="1">
      <alignment horizontal="center" vertical="center"/>
      <protection hidden="1"/>
    </xf>
    <xf numFmtId="0" fontId="59" fillId="16" borderId="0" xfId="366" applyNumberFormat="1" applyFont="1" applyFill="1" applyBorder="1" applyAlignment="1" applyProtection="1">
      <alignment horizontal="center" vertical="center"/>
      <protection hidden="1"/>
    </xf>
    <xf numFmtId="0" fontId="57" fillId="16" borderId="0" xfId="366" applyNumberFormat="1" applyFont="1" applyFill="1" applyBorder="1" applyAlignment="1" applyProtection="1">
      <alignment horizontal="left" vertical="center"/>
      <protection hidden="1"/>
    </xf>
    <xf numFmtId="184" fontId="57" fillId="16" borderId="0" xfId="366" applyNumberFormat="1" applyFont="1" applyFill="1" applyBorder="1" applyAlignment="1" applyProtection="1">
      <alignment horizontal="left" vertical="center"/>
      <protection hidden="1"/>
    </xf>
    <xf numFmtId="182" fontId="57" fillId="16" borderId="0" xfId="366" applyNumberFormat="1" applyFont="1" applyFill="1" applyBorder="1" applyAlignment="1" applyProtection="1">
      <alignment horizontal="left" vertical="center"/>
      <protection hidden="1"/>
    </xf>
    <xf numFmtId="0" fontId="61" fillId="16" borderId="0" xfId="366" applyNumberFormat="1" applyFont="1" applyFill="1" applyBorder="1" applyAlignment="1" applyProtection="1">
      <alignment horizontal="center" vertical="center"/>
      <protection hidden="1"/>
    </xf>
    <xf numFmtId="0" fontId="63" fillId="16" borderId="0" xfId="365" applyFont="1" applyFill="1" applyBorder="1" applyAlignment="1" applyProtection="1">
      <alignment horizontal="left"/>
      <protection hidden="1"/>
    </xf>
    <xf numFmtId="0" fontId="57" fillId="16" borderId="0" xfId="366" applyNumberFormat="1" applyFont="1" applyFill="1" applyAlignment="1" applyProtection="1">
      <alignment horizontal="center" vertical="center"/>
      <protection hidden="1"/>
    </xf>
    <xf numFmtId="184" fontId="57" fillId="16" borderId="0" xfId="366" applyNumberFormat="1" applyFont="1" applyFill="1" applyAlignment="1" applyProtection="1">
      <alignment horizontal="center" vertical="center"/>
      <protection hidden="1"/>
    </xf>
    <xf numFmtId="182" fontId="57" fillId="16" borderId="0" xfId="366" applyNumberFormat="1" applyFont="1" applyFill="1" applyAlignment="1" applyProtection="1">
      <alignment horizontal="center" vertical="center"/>
      <protection hidden="1"/>
    </xf>
    <xf numFmtId="0" fontId="56" fillId="16" borderId="0" xfId="356" applyFill="1" applyAlignment="1" applyProtection="1">
      <alignment horizontal="center" vertical="center"/>
      <protection hidden="1"/>
    </xf>
    <xf numFmtId="0" fontId="56" fillId="16" borderId="0" xfId="356" applyFont="1" applyFill="1" applyBorder="1" applyAlignment="1" applyProtection="1">
      <alignment horizontal="center" vertical="center"/>
      <protection hidden="1"/>
    </xf>
    <xf numFmtId="0" fontId="57" fillId="16" borderId="0" xfId="356" applyNumberFormat="1" applyFont="1" applyFill="1" applyBorder="1" applyAlignment="1" applyProtection="1">
      <alignment horizontal="left" vertical="center"/>
      <protection hidden="1"/>
    </xf>
    <xf numFmtId="0" fontId="57" fillId="16" borderId="4" xfId="356" applyNumberFormat="1" applyFont="1" applyFill="1" applyBorder="1" applyAlignment="1" applyProtection="1">
      <alignment horizontal="left" vertical="center"/>
      <protection hidden="1"/>
    </xf>
    <xf numFmtId="0" fontId="57" fillId="16" borderId="4" xfId="356" applyNumberFormat="1" applyFont="1" applyFill="1" applyBorder="1" applyAlignment="1" applyProtection="1">
      <alignment horizontal="right" vertical="center"/>
      <protection hidden="1"/>
    </xf>
    <xf numFmtId="177" fontId="57" fillId="16" borderId="0" xfId="277" applyFont="1" applyFill="1" applyBorder="1" applyAlignment="1" applyProtection="1">
      <alignment horizontal="center" vertical="center"/>
      <protection hidden="1"/>
    </xf>
    <xf numFmtId="41" fontId="61" fillId="16" borderId="16" xfId="0" applyNumberFormat="1" applyFont="1" applyFill="1" applyBorder="1" applyAlignment="1" applyProtection="1">
      <alignment horizontal="right" vertical="center"/>
      <protection hidden="1"/>
    </xf>
    <xf numFmtId="41" fontId="57" fillId="16" borderId="16" xfId="0" applyNumberFormat="1" applyFont="1" applyFill="1" applyBorder="1" applyAlignment="1" applyProtection="1">
      <alignment horizontal="center" vertical="center"/>
      <protection hidden="1"/>
    </xf>
    <xf numFmtId="41" fontId="57" fillId="16" borderId="0" xfId="356" applyNumberFormat="1" applyFont="1" applyFill="1" applyBorder="1" applyAlignment="1" applyProtection="1">
      <alignment horizontal="center" vertical="center"/>
      <protection hidden="1"/>
    </xf>
    <xf numFmtId="41" fontId="57" fillId="16" borderId="16" xfId="0" applyNumberFormat="1" applyFont="1" applyFill="1" applyBorder="1" applyAlignment="1" applyProtection="1">
      <alignment horizontal="left" vertical="center"/>
      <protection hidden="1"/>
    </xf>
    <xf numFmtId="41" fontId="57" fillId="16" borderId="17" xfId="0" applyNumberFormat="1" applyFont="1" applyFill="1" applyBorder="1" applyAlignment="1" applyProtection="1">
      <alignment horizontal="center" vertical="center"/>
      <protection hidden="1"/>
    </xf>
    <xf numFmtId="41" fontId="57" fillId="16" borderId="17" xfId="0" applyNumberFormat="1" applyFont="1" applyFill="1" applyBorder="1" applyAlignment="1" applyProtection="1">
      <alignment horizontal="left" vertical="center"/>
      <protection hidden="1"/>
    </xf>
    <xf numFmtId="0" fontId="63" fillId="16" borderId="0" xfId="356" applyFont="1" applyFill="1" applyBorder="1" applyAlignment="1" applyProtection="1">
      <alignment horizontal="center"/>
      <protection hidden="1"/>
    </xf>
    <xf numFmtId="0" fontId="57" fillId="16" borderId="4" xfId="356" applyFont="1" applyFill="1" applyBorder="1" applyAlignment="1" applyProtection="1">
      <alignment horizontal="left" vertical="center"/>
      <protection hidden="1"/>
    </xf>
    <xf numFmtId="0" fontId="57" fillId="16" borderId="0" xfId="356" applyFont="1" applyFill="1" applyBorder="1" applyAlignment="1" applyProtection="1">
      <alignment horizontal="right" vertical="center"/>
      <protection hidden="1"/>
    </xf>
    <xf numFmtId="41" fontId="63" fillId="16" borderId="0" xfId="0" applyNumberFormat="1" applyFont="1" applyFill="1" applyBorder="1" applyAlignment="1" applyProtection="1">
      <alignment horizontal="left" vertical="center"/>
      <protection hidden="1"/>
    </xf>
    <xf numFmtId="41" fontId="63" fillId="16" borderId="4" xfId="0" applyNumberFormat="1" applyFont="1" applyFill="1" applyBorder="1" applyAlignment="1" applyProtection="1">
      <alignment horizontal="left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177" fontId="57" fillId="16" borderId="0" xfId="280" applyFont="1" applyFill="1" applyBorder="1" applyAlignment="1" applyProtection="1">
      <alignment horizontal="center" vertical="center"/>
      <protection hidden="1"/>
    </xf>
    <xf numFmtId="0" fontId="57" fillId="16" borderId="25" xfId="0" applyFont="1" applyFill="1" applyBorder="1" applyAlignment="1" applyProtection="1">
      <alignment horizontal="center" wrapText="1"/>
      <protection hidden="1"/>
    </xf>
    <xf numFmtId="0" fontId="57" fillId="16" borderId="26" xfId="0" applyFont="1" applyFill="1" applyBorder="1" applyAlignment="1" applyProtection="1">
      <alignment horizontal="center" wrapText="1"/>
      <protection hidden="1"/>
    </xf>
    <xf numFmtId="0" fontId="57" fillId="16" borderId="27" xfId="0" applyFont="1" applyFill="1" applyBorder="1" applyAlignment="1" applyProtection="1">
      <alignment horizontal="center" wrapText="1"/>
      <protection hidden="1"/>
    </xf>
    <xf numFmtId="0" fontId="69" fillId="16" borderId="28" xfId="0" applyFont="1" applyFill="1" applyBorder="1" applyAlignment="1" applyProtection="1">
      <alignment horizontal="center" vertical="top" wrapText="1"/>
      <protection hidden="1"/>
    </xf>
    <xf numFmtId="0" fontId="69" fillId="16" borderId="29" xfId="0" applyFont="1" applyFill="1" applyBorder="1" applyAlignment="1" applyProtection="1">
      <alignment horizontal="center" vertical="top" wrapText="1"/>
      <protection hidden="1"/>
    </xf>
    <xf numFmtId="0" fontId="69" fillId="16" borderId="30" xfId="0" applyFont="1" applyFill="1" applyBorder="1" applyAlignment="1" applyProtection="1">
      <alignment horizontal="center" vertical="top" wrapText="1"/>
      <protection hidden="1"/>
    </xf>
    <xf numFmtId="41" fontId="57" fillId="16" borderId="0" xfId="0" applyNumberFormat="1" applyFont="1" applyFill="1" applyBorder="1" applyAlignment="1" applyProtection="1">
      <alignment horizontal="right" vertical="center" shrinkToFit="1"/>
      <protection hidden="1"/>
    </xf>
    <xf numFmtId="0" fontId="61" fillId="16" borderId="0" xfId="356" applyFont="1" applyFill="1" applyBorder="1" applyAlignment="1" applyProtection="1">
      <alignment horizontal="center" vertical="center"/>
      <protection hidden="1"/>
    </xf>
    <xf numFmtId="0" fontId="78" fillId="16" borderId="0" xfId="356" applyFont="1" applyFill="1" applyBorder="1" applyAlignment="1" applyProtection="1">
      <alignment horizontal="center"/>
      <protection hidden="1"/>
    </xf>
    <xf numFmtId="0" fontId="63" fillId="16" borderId="0" xfId="0" applyFont="1" applyFill="1" applyBorder="1" applyAlignment="1" applyProtection="1">
      <alignment horizontal="center"/>
      <protection hidden="1"/>
    </xf>
    <xf numFmtId="0" fontId="52" fillId="16" borderId="0" xfId="0" applyFont="1" applyFill="1" applyAlignment="1" applyProtection="1">
      <alignment horizontal="center" vertical="center"/>
      <protection hidden="1"/>
    </xf>
    <xf numFmtId="0" fontId="3" fillId="16" borderId="0" xfId="356" applyFont="1" applyFill="1" applyBorder="1" applyAlignment="1" applyProtection="1">
      <alignment horizontal="center" vertical="center"/>
      <protection hidden="1"/>
    </xf>
    <xf numFmtId="0" fontId="35" fillId="16" borderId="0" xfId="349" applyFont="1" applyFill="1" applyAlignment="1" applyProtection="1">
      <alignment horizontal="center" vertical="center"/>
      <protection hidden="1"/>
    </xf>
    <xf numFmtId="41" fontId="57" fillId="16" borderId="0" xfId="349" applyNumberFormat="1" applyFont="1" applyFill="1" applyAlignment="1" applyProtection="1">
      <alignment horizontal="right" vertical="center"/>
      <protection hidden="1"/>
    </xf>
    <xf numFmtId="41" fontId="61" fillId="16" borderId="0" xfId="349" applyNumberFormat="1" applyFont="1" applyFill="1" applyAlignment="1" applyProtection="1">
      <alignment horizontal="right" vertical="center"/>
      <protection hidden="1"/>
    </xf>
    <xf numFmtId="183" fontId="57" fillId="16" borderId="0" xfId="349" applyNumberFormat="1" applyFont="1" applyFill="1" applyBorder="1" applyAlignment="1" applyProtection="1">
      <alignment horizontal="center" vertical="center"/>
      <protection hidden="1"/>
    </xf>
    <xf numFmtId="183" fontId="57" fillId="16" borderId="16" xfId="349" applyNumberFormat="1" applyFont="1" applyFill="1" applyBorder="1" applyAlignment="1" applyProtection="1">
      <alignment horizontal="center" vertical="center"/>
      <protection hidden="1"/>
    </xf>
    <xf numFmtId="0" fontId="57" fillId="16" borderId="0" xfId="349" applyFont="1" applyFill="1" applyAlignment="1" applyProtection="1">
      <alignment horizontal="center" vertical="center"/>
      <protection hidden="1"/>
    </xf>
    <xf numFmtId="0" fontId="58" fillId="16" borderId="0" xfId="356" applyFont="1" applyFill="1" applyBorder="1" applyAlignment="1" applyProtection="1">
      <alignment vertical="center"/>
      <protection hidden="1"/>
    </xf>
    <xf numFmtId="0" fontId="59" fillId="16" borderId="0" xfId="356" applyFont="1" applyFill="1" applyBorder="1" applyAlignment="1" applyProtection="1">
      <alignment vertical="center"/>
      <protection hidden="1"/>
    </xf>
    <xf numFmtId="177" fontId="57" fillId="16" borderId="0" xfId="282" applyFont="1" applyFill="1" applyBorder="1" applyAlignment="1" applyProtection="1">
      <alignment horizontal="center" vertical="center" wrapText="1"/>
      <protection hidden="1"/>
    </xf>
    <xf numFmtId="186" fontId="57" fillId="16" borderId="0" xfId="349" applyNumberFormat="1" applyFont="1" applyFill="1" applyAlignment="1" applyProtection="1">
      <alignment horizontal="right" vertical="center"/>
      <protection hidden="1"/>
    </xf>
    <xf numFmtId="177" fontId="57" fillId="16" borderId="0" xfId="275" applyFont="1" applyFill="1" applyBorder="1" applyAlignment="1" applyProtection="1">
      <alignment horizontal="center" vertical="center"/>
      <protection hidden="1"/>
    </xf>
    <xf numFmtId="0" fontId="57" fillId="0" borderId="0" xfId="356" applyFont="1" applyFill="1" applyBorder="1" applyAlignment="1" applyProtection="1">
      <alignment horizontal="center" vertical="center"/>
      <protection hidden="1"/>
    </xf>
    <xf numFmtId="186" fontId="58" fillId="16" borderId="0" xfId="0" applyNumberFormat="1" applyFont="1" applyFill="1" applyAlignment="1" applyProtection="1">
      <alignment horizontal="center" vertical="center"/>
      <protection hidden="1"/>
    </xf>
    <xf numFmtId="177" fontId="57" fillId="16" borderId="0" xfId="284" applyFont="1" applyFill="1" applyBorder="1" applyAlignment="1" applyProtection="1">
      <alignment horizontal="center" vertical="center"/>
      <protection hidden="1"/>
    </xf>
    <xf numFmtId="41" fontId="57" fillId="16" borderId="16" xfId="275" quotePrefix="1" applyNumberFormat="1" applyFont="1" applyFill="1" applyBorder="1" applyAlignment="1" applyProtection="1">
      <alignment horizontal="center" vertical="center"/>
      <protection hidden="1"/>
    </xf>
    <xf numFmtId="41" fontId="57" fillId="16" borderId="0" xfId="275" quotePrefix="1" applyNumberFormat="1" applyFont="1" applyFill="1" applyBorder="1" applyAlignment="1" applyProtection="1">
      <alignment horizontal="center" vertical="center"/>
      <protection hidden="1"/>
    </xf>
    <xf numFmtId="41" fontId="61" fillId="16" borderId="0" xfId="356" applyNumberFormat="1" applyFont="1" applyFill="1" applyBorder="1" applyAlignment="1" applyProtection="1">
      <alignment horizontal="center" vertical="center"/>
      <protection hidden="1"/>
    </xf>
    <xf numFmtId="41" fontId="61" fillId="16" borderId="16" xfId="275" quotePrefix="1" applyNumberFormat="1" applyFont="1" applyFill="1" applyBorder="1" applyAlignment="1" applyProtection="1">
      <alignment horizontal="center" vertical="center"/>
      <protection hidden="1"/>
    </xf>
    <xf numFmtId="41" fontId="61" fillId="16" borderId="0" xfId="275" quotePrefix="1" applyNumberFormat="1" applyFont="1" applyFill="1" applyBorder="1" applyAlignment="1" applyProtection="1">
      <alignment horizontal="center" vertical="center"/>
      <protection hidden="1"/>
    </xf>
    <xf numFmtId="41" fontId="57" fillId="16" borderId="18" xfId="0" applyNumberFormat="1" applyFont="1" applyFill="1" applyBorder="1" applyAlignment="1" applyProtection="1">
      <alignment horizontal="center" vertical="center"/>
      <protection hidden="1"/>
    </xf>
    <xf numFmtId="177" fontId="57" fillId="16" borderId="0" xfId="285" applyFont="1" applyFill="1" applyBorder="1" applyAlignment="1" applyProtection="1">
      <alignment horizontal="center" vertical="center"/>
      <protection hidden="1"/>
    </xf>
    <xf numFmtId="177" fontId="57" fillId="16" borderId="0" xfId="0" applyNumberFormat="1" applyFont="1" applyFill="1" applyBorder="1" applyAlignment="1" applyProtection="1">
      <alignment horizontal="right" vertical="center"/>
      <protection hidden="1"/>
    </xf>
    <xf numFmtId="177" fontId="61" fillId="16" borderId="0" xfId="217" applyFont="1" applyFill="1" applyBorder="1" applyAlignment="1" applyProtection="1">
      <alignment horizontal="right" vertical="center"/>
      <protection hidden="1"/>
    </xf>
    <xf numFmtId="41" fontId="57" fillId="16" borderId="0" xfId="0" quotePrefix="1" applyNumberFormat="1" applyFont="1" applyFill="1" applyBorder="1" applyAlignment="1" applyProtection="1">
      <alignment horizontal="right" vertical="center"/>
      <protection hidden="1"/>
    </xf>
    <xf numFmtId="0" fontId="84" fillId="16" borderId="0" xfId="0" applyFont="1" applyFill="1" applyAlignment="1" applyProtection="1">
      <alignment horizontal="center" vertical="center"/>
      <protection hidden="1"/>
    </xf>
    <xf numFmtId="177" fontId="57" fillId="16" borderId="0" xfId="287" applyFont="1" applyFill="1" applyBorder="1" applyAlignment="1" applyProtection="1">
      <alignment horizontal="center" vertical="center"/>
      <protection hidden="1"/>
    </xf>
    <xf numFmtId="177" fontId="57" fillId="16" borderId="0" xfId="288" applyFont="1" applyFill="1" applyBorder="1" applyAlignment="1" applyProtection="1">
      <alignment horizontal="center" vertical="center" wrapText="1"/>
      <protection hidden="1"/>
    </xf>
    <xf numFmtId="177" fontId="57" fillId="16" borderId="0" xfId="289" applyFont="1" applyFill="1" applyBorder="1" applyAlignment="1" applyProtection="1">
      <alignment horizontal="center" vertical="center"/>
      <protection hidden="1"/>
    </xf>
    <xf numFmtId="0" fontId="63" fillId="16" borderId="0" xfId="0" applyFont="1" applyFill="1" applyBorder="1" applyAlignment="1" applyProtection="1">
      <alignment horizontal="left"/>
      <protection hidden="1"/>
    </xf>
    <xf numFmtId="177" fontId="57" fillId="16" borderId="0" xfId="290" applyFont="1" applyFill="1" applyBorder="1" applyAlignment="1" applyProtection="1">
      <alignment horizontal="center" vertical="center"/>
      <protection hidden="1"/>
    </xf>
    <xf numFmtId="0" fontId="57" fillId="16" borderId="19" xfId="0" applyFont="1" applyFill="1" applyBorder="1" applyAlignment="1" applyProtection="1">
      <alignment horizontal="left" vertical="center"/>
      <protection hidden="1"/>
    </xf>
    <xf numFmtId="183" fontId="63" fillId="16" borderId="0" xfId="0" applyNumberFormat="1" applyFont="1" applyFill="1" applyAlignment="1" applyProtection="1">
      <alignment horizontal="left" vertical="center"/>
      <protection hidden="1"/>
    </xf>
    <xf numFmtId="0" fontId="62" fillId="0" borderId="0" xfId="0" applyFont="1" applyAlignment="1" applyProtection="1">
      <alignment horizontal="justify" vertical="center"/>
      <protection hidden="1"/>
    </xf>
    <xf numFmtId="0" fontId="62" fillId="0" borderId="0" xfId="0" applyFont="1" applyAlignment="1" applyProtection="1">
      <alignment horizontal="right" vertical="center"/>
      <protection hidden="1"/>
    </xf>
    <xf numFmtId="0" fontId="84" fillId="16" borderId="0" xfId="0" applyFont="1" applyFill="1" applyBorder="1" applyAlignment="1" applyProtection="1">
      <alignment horizontal="center" vertical="center"/>
      <protection hidden="1"/>
    </xf>
    <xf numFmtId="0" fontId="58" fillId="16" borderId="0" xfId="0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0" fontId="57" fillId="16" borderId="0" xfId="0" applyNumberFormat="1" applyFont="1" applyFill="1" applyBorder="1" applyAlignment="1" applyProtection="1">
      <alignment horizontal="right" vertical="center"/>
      <protection hidden="1"/>
    </xf>
    <xf numFmtId="177" fontId="57" fillId="16" borderId="31" xfId="277" applyFont="1" applyFill="1" applyBorder="1" applyAlignment="1" applyProtection="1">
      <alignment horizontal="center" vertical="center" wrapText="1"/>
      <protection hidden="1"/>
    </xf>
    <xf numFmtId="177" fontId="57" fillId="16" borderId="32" xfId="277" applyFont="1" applyFill="1" applyBorder="1" applyAlignment="1" applyProtection="1">
      <alignment horizontal="center" vertical="center" wrapText="1"/>
      <protection hidden="1"/>
    </xf>
    <xf numFmtId="41" fontId="57" fillId="16" borderId="0" xfId="0" quotePrefix="1" applyNumberFormat="1" applyFont="1" applyFill="1" applyBorder="1" applyAlignment="1" applyProtection="1">
      <alignment horizontal="center" vertical="center"/>
      <protection hidden="1"/>
    </xf>
    <xf numFmtId="42" fontId="57" fillId="16" borderId="18" xfId="0" applyNumberFormat="1" applyFont="1" applyFill="1" applyBorder="1" applyAlignment="1" applyProtection="1">
      <alignment horizontal="left" vertical="center"/>
      <protection hidden="1"/>
    </xf>
    <xf numFmtId="41" fontId="61" fillId="16" borderId="0" xfId="0" applyNumberFormat="1" applyFont="1" applyFill="1" applyBorder="1" applyAlignment="1" applyProtection="1">
      <alignment horizontal="center" vertical="center"/>
      <protection hidden="1"/>
    </xf>
    <xf numFmtId="42" fontId="57" fillId="16" borderId="19" xfId="0" applyNumberFormat="1" applyFont="1" applyFill="1" applyBorder="1" applyAlignment="1" applyProtection="1">
      <alignment horizontal="left" vertical="center"/>
      <protection hidden="1"/>
    </xf>
    <xf numFmtId="0" fontId="63" fillId="16" borderId="0" xfId="0" applyFont="1" applyFill="1" applyAlignment="1" applyProtection="1">
      <alignment horizontal="center"/>
      <protection hidden="1"/>
    </xf>
    <xf numFmtId="183" fontId="0" fillId="16" borderId="0" xfId="0" applyNumberFormat="1" applyFill="1" applyAlignment="1" applyProtection="1">
      <alignment horizontal="center" vertical="center"/>
      <protection hidden="1"/>
    </xf>
    <xf numFmtId="183" fontId="57" fillId="16" borderId="0" xfId="0" applyNumberFormat="1" applyFont="1" applyFill="1" applyBorder="1" applyAlignment="1" applyProtection="1">
      <alignment horizontal="left" vertical="center"/>
      <protection hidden="1"/>
    </xf>
    <xf numFmtId="183" fontId="57" fillId="16" borderId="0" xfId="0" applyNumberFormat="1" applyFont="1" applyFill="1" applyBorder="1" applyAlignment="1" applyProtection="1">
      <alignment horizontal="right" vertical="center"/>
      <protection hidden="1"/>
    </xf>
    <xf numFmtId="0" fontId="61" fillId="16" borderId="0" xfId="0" applyFont="1" applyFill="1" applyBorder="1" applyAlignment="1" applyProtection="1">
      <alignment horizontal="center" vertical="center"/>
      <protection hidden="1"/>
    </xf>
    <xf numFmtId="183" fontId="57" fillId="16" borderId="0" xfId="0" applyNumberFormat="1" applyFont="1" applyFill="1" applyAlignment="1" applyProtection="1">
      <alignment horizontal="center" vertical="center"/>
      <protection hidden="1"/>
    </xf>
    <xf numFmtId="208" fontId="56" fillId="16" borderId="0" xfId="356" applyNumberFormat="1" applyFill="1" applyAlignment="1" applyProtection="1">
      <alignment horizontal="center" vertical="center"/>
      <protection hidden="1"/>
    </xf>
    <xf numFmtId="4" fontId="56" fillId="16" borderId="0" xfId="356" applyNumberFormat="1" applyFill="1" applyAlignment="1" applyProtection="1">
      <alignment horizontal="center" vertical="center"/>
      <protection hidden="1"/>
    </xf>
    <xf numFmtId="4" fontId="22" fillId="16" borderId="0" xfId="344" applyNumberFormat="1" applyFill="1" applyAlignment="1" applyProtection="1">
      <alignment horizontal="center" vertical="center"/>
      <protection hidden="1"/>
    </xf>
    <xf numFmtId="208" fontId="56" fillId="16" borderId="0" xfId="356" applyNumberFormat="1" applyFill="1" applyBorder="1" applyAlignment="1" applyProtection="1">
      <alignment horizontal="center" vertical="center"/>
      <protection hidden="1"/>
    </xf>
    <xf numFmtId="0" fontId="57" fillId="16" borderId="0" xfId="344" applyFont="1" applyFill="1" applyAlignment="1" applyProtection="1">
      <alignment horizontal="right" vertical="center"/>
      <protection hidden="1"/>
    </xf>
    <xf numFmtId="2" fontId="56" fillId="16" borderId="0" xfId="356" applyNumberFormat="1" applyFill="1" applyBorder="1" applyAlignment="1" applyProtection="1">
      <alignment horizontal="center" vertical="center"/>
      <protection hidden="1"/>
    </xf>
    <xf numFmtId="208" fontId="58" fillId="16" borderId="0" xfId="344" applyNumberFormat="1" applyFont="1" applyFill="1" applyAlignment="1" applyProtection="1">
      <alignment horizontal="center" vertical="center"/>
      <protection hidden="1"/>
    </xf>
    <xf numFmtId="208" fontId="57" fillId="16" borderId="0" xfId="356" applyNumberFormat="1" applyFont="1" applyFill="1" applyBorder="1" applyAlignment="1" applyProtection="1">
      <alignment horizontal="left" vertical="center"/>
      <protection hidden="1"/>
    </xf>
    <xf numFmtId="4" fontId="57" fillId="16" borderId="0" xfId="356" applyNumberFormat="1" applyFont="1" applyFill="1" applyBorder="1" applyAlignment="1" applyProtection="1">
      <alignment horizontal="left" vertical="center"/>
      <protection hidden="1"/>
    </xf>
    <xf numFmtId="4" fontId="57" fillId="16" borderId="0" xfId="344" applyNumberFormat="1" applyFont="1" applyFill="1" applyBorder="1" applyAlignment="1" applyProtection="1">
      <alignment horizontal="left" vertical="center"/>
      <protection hidden="1"/>
    </xf>
    <xf numFmtId="177" fontId="57" fillId="16" borderId="0" xfId="293" applyFont="1" applyFill="1" applyBorder="1" applyAlignment="1" applyProtection="1">
      <alignment horizontal="center" vertical="center"/>
      <protection hidden="1"/>
    </xf>
    <xf numFmtId="208" fontId="57" fillId="16" borderId="27" xfId="293" applyNumberFormat="1" applyFont="1" applyFill="1" applyBorder="1" applyAlignment="1" applyProtection="1">
      <alignment horizontal="center" vertical="center"/>
      <protection hidden="1"/>
    </xf>
    <xf numFmtId="4" fontId="57" fillId="16" borderId="26" xfId="344" applyNumberFormat="1" applyFont="1" applyFill="1" applyBorder="1" applyAlignment="1" applyProtection="1">
      <alignment horizontal="center" vertical="center"/>
      <protection hidden="1"/>
    </xf>
    <xf numFmtId="208" fontId="57" fillId="16" borderId="26" xfId="293" applyNumberFormat="1" applyFont="1" applyFill="1" applyBorder="1" applyAlignment="1" applyProtection="1">
      <alignment horizontal="center" vertical="center"/>
      <protection hidden="1"/>
    </xf>
    <xf numFmtId="4" fontId="57" fillId="16" borderId="33" xfId="344" applyNumberFormat="1" applyFont="1" applyFill="1" applyBorder="1" applyAlignment="1" applyProtection="1">
      <alignment horizontal="center" vertical="center"/>
      <protection hidden="1"/>
    </xf>
    <xf numFmtId="208" fontId="57" fillId="16" borderId="30" xfId="293" applyNumberFormat="1" applyFont="1" applyFill="1" applyBorder="1" applyAlignment="1" applyProtection="1">
      <alignment horizontal="center" vertical="center"/>
      <protection hidden="1"/>
    </xf>
    <xf numFmtId="4" fontId="57" fillId="16" borderId="29" xfId="293" applyNumberFormat="1" applyFont="1" applyFill="1" applyBorder="1" applyAlignment="1" applyProtection="1">
      <alignment horizontal="center" vertical="center"/>
      <protection hidden="1"/>
    </xf>
    <xf numFmtId="208" fontId="57" fillId="16" borderId="29" xfId="293" applyNumberFormat="1" applyFont="1" applyFill="1" applyBorder="1" applyAlignment="1" applyProtection="1">
      <alignment horizontal="center" vertical="center"/>
      <protection hidden="1"/>
    </xf>
    <xf numFmtId="4" fontId="57" fillId="16" borderId="34" xfId="293" applyNumberFormat="1" applyFont="1" applyFill="1" applyBorder="1" applyAlignment="1" applyProtection="1">
      <alignment horizontal="center" vertical="center"/>
      <protection hidden="1"/>
    </xf>
    <xf numFmtId="177" fontId="57" fillId="16" borderId="16" xfId="292" quotePrefix="1" applyFont="1" applyFill="1" applyBorder="1" applyAlignment="1" applyProtection="1">
      <alignment horizontal="center" vertical="center"/>
      <protection hidden="1"/>
    </xf>
    <xf numFmtId="192" fontId="57" fillId="16" borderId="0" xfId="228" applyNumberFormat="1" applyFont="1" applyFill="1" applyBorder="1" applyAlignment="1" applyProtection="1">
      <alignment horizontal="right" vertical="center"/>
      <protection hidden="1"/>
    </xf>
    <xf numFmtId="177" fontId="57" fillId="16" borderId="0" xfId="291" quotePrefix="1" applyFont="1" applyFill="1" applyBorder="1" applyAlignment="1" applyProtection="1">
      <alignment horizontal="center" vertical="center"/>
      <protection hidden="1"/>
    </xf>
    <xf numFmtId="177" fontId="57" fillId="16" borderId="18" xfId="291" quotePrefix="1" applyFont="1" applyFill="1" applyBorder="1" applyAlignment="1" applyProtection="1">
      <alignment horizontal="center" vertical="center"/>
      <protection hidden="1"/>
    </xf>
    <xf numFmtId="177" fontId="61" fillId="16" borderId="0" xfId="293" applyFont="1" applyFill="1" applyBorder="1" applyAlignment="1" applyProtection="1">
      <alignment horizontal="center" vertical="center"/>
      <protection hidden="1"/>
    </xf>
    <xf numFmtId="177" fontId="61" fillId="16" borderId="16" xfId="292" quotePrefix="1" applyFont="1" applyFill="1" applyBorder="1" applyAlignment="1" applyProtection="1">
      <alignment horizontal="center" vertical="center"/>
      <protection hidden="1"/>
    </xf>
    <xf numFmtId="192" fontId="61" fillId="16" borderId="0" xfId="228" applyNumberFormat="1" applyFont="1" applyFill="1" applyBorder="1" applyAlignment="1" applyProtection="1">
      <alignment horizontal="right" vertical="center"/>
      <protection hidden="1"/>
    </xf>
    <xf numFmtId="177" fontId="61" fillId="16" borderId="18" xfId="292" quotePrefix="1" applyFont="1" applyFill="1" applyBorder="1" applyAlignment="1" applyProtection="1">
      <alignment horizontal="center" vertical="center"/>
      <protection hidden="1"/>
    </xf>
    <xf numFmtId="192" fontId="57" fillId="16" borderId="0" xfId="228" applyNumberFormat="1" applyFont="1" applyFill="1" applyAlignment="1" applyProtection="1">
      <alignment horizontal="right" vertical="center"/>
      <protection hidden="1"/>
    </xf>
    <xf numFmtId="183" fontId="57" fillId="16" borderId="16" xfId="344" applyNumberFormat="1" applyFont="1" applyFill="1" applyBorder="1" applyAlignment="1" applyProtection="1">
      <alignment horizontal="center" vertical="center"/>
      <protection hidden="1"/>
    </xf>
    <xf numFmtId="0" fontId="57" fillId="16" borderId="18" xfId="344" applyFont="1" applyFill="1" applyBorder="1" applyAlignment="1" applyProtection="1">
      <alignment horizontal="left" vertical="center"/>
      <protection hidden="1"/>
    </xf>
    <xf numFmtId="183" fontId="57" fillId="16" borderId="17" xfId="344" applyNumberFormat="1" applyFont="1" applyFill="1" applyBorder="1" applyAlignment="1" applyProtection="1">
      <alignment horizontal="center" vertical="center"/>
      <protection hidden="1"/>
    </xf>
    <xf numFmtId="0" fontId="57" fillId="16" borderId="19" xfId="344" applyFont="1" applyFill="1" applyBorder="1" applyAlignment="1" applyProtection="1">
      <alignment horizontal="left" vertical="center"/>
      <protection hidden="1"/>
    </xf>
    <xf numFmtId="184" fontId="63" fillId="16" borderId="0" xfId="356" applyNumberFormat="1" applyFont="1" applyFill="1" applyBorder="1" applyAlignment="1" applyProtection="1">
      <alignment horizontal="left"/>
      <protection hidden="1"/>
    </xf>
    <xf numFmtId="208" fontId="57" fillId="16" borderId="0" xfId="356" applyNumberFormat="1" applyFont="1" applyFill="1" applyAlignment="1" applyProtection="1">
      <alignment horizontal="center" vertical="center"/>
      <protection hidden="1"/>
    </xf>
    <xf numFmtId="4" fontId="57" fillId="16" borderId="0" xfId="356" applyNumberFormat="1" applyFont="1" applyFill="1" applyAlignment="1" applyProtection="1">
      <alignment horizontal="center" vertical="center"/>
      <protection hidden="1"/>
    </xf>
    <xf numFmtId="4" fontId="57" fillId="16" borderId="0" xfId="344" applyNumberFormat="1" applyFont="1" applyFill="1" applyAlignment="1" applyProtection="1">
      <alignment horizontal="center" vertical="center"/>
      <protection hidden="1"/>
    </xf>
    <xf numFmtId="208" fontId="57" fillId="16" borderId="0" xfId="356" applyNumberFormat="1" applyFont="1" applyFill="1" applyBorder="1" applyAlignment="1" applyProtection="1">
      <alignment horizontal="center" vertical="center"/>
      <protection hidden="1"/>
    </xf>
    <xf numFmtId="4" fontId="57" fillId="16" borderId="0" xfId="356" applyNumberFormat="1" applyFont="1" applyFill="1" applyBorder="1" applyAlignment="1" applyProtection="1">
      <alignment horizontal="center" vertical="center"/>
      <protection hidden="1"/>
    </xf>
    <xf numFmtId="208" fontId="57" fillId="16" borderId="0" xfId="344" applyNumberFormat="1" applyFont="1" applyFill="1" applyAlignment="1" applyProtection="1">
      <alignment horizontal="center" vertical="center"/>
      <protection hidden="1"/>
    </xf>
    <xf numFmtId="2" fontId="57" fillId="16" borderId="0" xfId="356" applyNumberFormat="1" applyFont="1" applyFill="1" applyBorder="1" applyAlignment="1" applyProtection="1">
      <alignment horizontal="center" vertical="center"/>
      <protection hidden="1"/>
    </xf>
    <xf numFmtId="4" fontId="56" fillId="16" borderId="0" xfId="356" applyNumberFormat="1" applyFill="1" applyBorder="1" applyAlignment="1" applyProtection="1">
      <alignment horizontal="center" vertical="center"/>
      <protection hidden="1"/>
    </xf>
    <xf numFmtId="208" fontId="22" fillId="16" borderId="0" xfId="344" applyNumberFormat="1" applyFill="1" applyAlignment="1" applyProtection="1">
      <alignment horizontal="center" vertical="center"/>
      <protection hidden="1"/>
    </xf>
    <xf numFmtId="0" fontId="64" fillId="16" borderId="0" xfId="356" applyFont="1" applyFill="1" applyBorder="1" applyAlignment="1" applyProtection="1">
      <alignment horizontal="center" vertical="center"/>
      <protection hidden="1"/>
    </xf>
    <xf numFmtId="3" fontId="0" fillId="16" borderId="0" xfId="0" applyNumberFormat="1" applyFill="1" applyAlignment="1" applyProtection="1">
      <alignment horizontal="center" vertical="center"/>
      <protection hidden="1"/>
    </xf>
    <xf numFmtId="208" fontId="0" fillId="16" borderId="0" xfId="0" applyNumberFormat="1" applyFill="1" applyAlignment="1" applyProtection="1">
      <alignment horizontal="center" vertical="center"/>
      <protection hidden="1"/>
    </xf>
    <xf numFmtId="2" fontId="0" fillId="16" borderId="0" xfId="0" applyNumberFormat="1" applyFill="1" applyAlignment="1" applyProtection="1">
      <alignment horizontal="center" vertical="center"/>
      <protection hidden="1"/>
    </xf>
    <xf numFmtId="3" fontId="57" fillId="16" borderId="0" xfId="0" applyNumberFormat="1" applyFont="1" applyFill="1" applyBorder="1" applyAlignment="1" applyProtection="1">
      <alignment horizontal="left" vertical="center"/>
      <protection hidden="1"/>
    </xf>
    <xf numFmtId="177" fontId="57" fillId="16" borderId="0" xfId="294" applyFont="1" applyFill="1" applyBorder="1" applyAlignment="1" applyProtection="1">
      <alignment horizontal="center" vertical="center" wrapText="1"/>
      <protection hidden="1"/>
    </xf>
    <xf numFmtId="3" fontId="57" fillId="16" borderId="0" xfId="356" applyNumberFormat="1" applyFont="1" applyFill="1" applyAlignment="1" applyProtection="1">
      <alignment horizontal="center" vertical="center"/>
      <protection hidden="1"/>
    </xf>
    <xf numFmtId="208" fontId="57" fillId="16" borderId="0" xfId="0" applyNumberFormat="1" applyFont="1" applyFill="1" applyAlignment="1" applyProtection="1">
      <alignment horizontal="center" vertical="center"/>
      <protection hidden="1"/>
    </xf>
    <xf numFmtId="2" fontId="57" fillId="16" borderId="0" xfId="0" applyNumberFormat="1" applyFont="1" applyFill="1" applyAlignment="1" applyProtection="1">
      <alignment horizontal="center" vertical="center"/>
      <protection hidden="1"/>
    </xf>
    <xf numFmtId="3" fontId="0" fillId="16" borderId="0" xfId="0" applyNumberFormat="1" applyFill="1" applyBorder="1" applyAlignment="1" applyProtection="1">
      <alignment horizontal="center" vertical="center"/>
      <protection hidden="1"/>
    </xf>
    <xf numFmtId="2" fontId="58" fillId="16" borderId="0" xfId="0" applyNumberFormat="1" applyFont="1" applyFill="1" applyBorder="1" applyAlignment="1" applyProtection="1">
      <alignment horizontal="center" vertical="center"/>
      <protection hidden="1"/>
    </xf>
    <xf numFmtId="210" fontId="57" fillId="16" borderId="0" xfId="0" applyNumberFormat="1" applyFont="1" applyFill="1" applyAlignment="1" applyProtection="1">
      <alignment horizontal="right" vertical="center"/>
      <protection hidden="1"/>
    </xf>
    <xf numFmtId="177" fontId="57" fillId="16" borderId="0" xfId="217" applyFont="1" applyFill="1" applyAlignment="1" applyProtection="1">
      <alignment horizontal="right" vertical="center"/>
      <protection hidden="1"/>
    </xf>
    <xf numFmtId="209" fontId="57" fillId="16" borderId="0" xfId="217" quotePrefix="1" applyNumberFormat="1" applyFont="1" applyFill="1" applyBorder="1" applyAlignment="1" applyProtection="1">
      <alignment horizontal="right" vertical="center"/>
      <protection hidden="1"/>
    </xf>
    <xf numFmtId="210" fontId="57" fillId="16" borderId="0" xfId="0" applyNumberFormat="1" applyFont="1" applyFill="1" applyBorder="1" applyAlignment="1" applyProtection="1">
      <alignment horizontal="right" vertical="center"/>
      <protection hidden="1"/>
    </xf>
    <xf numFmtId="210" fontId="57" fillId="16" borderId="0" xfId="217" applyNumberFormat="1" applyFont="1" applyFill="1" applyBorder="1" applyAlignment="1" applyProtection="1">
      <alignment horizontal="right" vertical="center"/>
      <protection hidden="1"/>
    </xf>
    <xf numFmtId="210" fontId="61" fillId="16" borderId="0" xfId="0" applyNumberFormat="1" applyFont="1" applyFill="1" applyAlignment="1" applyProtection="1">
      <alignment horizontal="right" vertical="center"/>
      <protection hidden="1"/>
    </xf>
    <xf numFmtId="209" fontId="61" fillId="16" borderId="0" xfId="217" quotePrefix="1" applyNumberFormat="1" applyFont="1" applyFill="1" applyBorder="1" applyAlignment="1" applyProtection="1">
      <alignment horizontal="right" vertical="center"/>
      <protection hidden="1"/>
    </xf>
    <xf numFmtId="186" fontId="61" fillId="16" borderId="4" xfId="0" applyNumberFormat="1" applyFont="1" applyFill="1" applyBorder="1" applyAlignment="1" applyProtection="1">
      <alignment horizontal="right" vertical="center"/>
      <protection hidden="1"/>
    </xf>
    <xf numFmtId="177" fontId="57" fillId="16" borderId="0" xfId="270" applyFont="1" applyFill="1" applyBorder="1" applyAlignment="1" applyProtection="1">
      <alignment horizontal="center" vertical="center"/>
      <protection hidden="1"/>
    </xf>
    <xf numFmtId="1" fontId="56" fillId="16" borderId="0" xfId="361" applyNumberFormat="1" applyFill="1" applyAlignment="1" applyProtection="1">
      <alignment horizontal="center" vertical="center"/>
      <protection hidden="1"/>
    </xf>
    <xf numFmtId="181" fontId="56" fillId="16" borderId="0" xfId="361" applyNumberFormat="1" applyFill="1" applyAlignment="1" applyProtection="1">
      <alignment horizontal="center" vertical="center"/>
      <protection hidden="1"/>
    </xf>
    <xf numFmtId="3" fontId="56" fillId="16" borderId="0" xfId="361" applyNumberFormat="1" applyFill="1" applyAlignment="1" applyProtection="1">
      <alignment horizontal="center" vertical="center"/>
      <protection hidden="1"/>
    </xf>
    <xf numFmtId="1" fontId="56" fillId="16" borderId="0" xfId="361" applyNumberFormat="1" applyFill="1" applyBorder="1" applyAlignment="1" applyProtection="1">
      <alignment horizontal="center" vertical="center"/>
      <protection hidden="1"/>
    </xf>
    <xf numFmtId="1" fontId="64" fillId="16" borderId="0" xfId="361" applyNumberFormat="1" applyFont="1" applyFill="1" applyAlignment="1" applyProtection="1">
      <alignment horizontal="center" vertical="center"/>
      <protection hidden="1"/>
    </xf>
    <xf numFmtId="1" fontId="58" fillId="16" borderId="0" xfId="361" applyNumberFormat="1" applyFont="1" applyFill="1" applyBorder="1" applyAlignment="1" applyProtection="1">
      <alignment horizontal="center" vertical="center"/>
      <protection hidden="1"/>
    </xf>
    <xf numFmtId="1" fontId="59" fillId="16" borderId="0" xfId="361" applyNumberFormat="1" applyFont="1" applyFill="1" applyBorder="1" applyAlignment="1" applyProtection="1">
      <alignment horizontal="center" vertical="center"/>
      <protection hidden="1"/>
    </xf>
    <xf numFmtId="1" fontId="57" fillId="16" borderId="0" xfId="361" applyNumberFormat="1" applyFont="1" applyFill="1" applyBorder="1" applyAlignment="1" applyProtection="1">
      <alignment horizontal="center" vertical="center"/>
      <protection hidden="1"/>
    </xf>
    <xf numFmtId="1" fontId="61" fillId="16" borderId="0" xfId="361" applyNumberFormat="1" applyFont="1" applyFill="1" applyBorder="1" applyAlignment="1" applyProtection="1">
      <alignment horizontal="center" vertical="center"/>
      <protection hidden="1"/>
    </xf>
    <xf numFmtId="0" fontId="63" fillId="16" borderId="0" xfId="362" applyFont="1" applyFill="1" applyBorder="1" applyAlignment="1" applyProtection="1">
      <alignment horizontal="center" vertical="center"/>
      <protection hidden="1"/>
    </xf>
    <xf numFmtId="1" fontId="57" fillId="16" borderId="0" xfId="361" applyNumberFormat="1" applyFont="1" applyFill="1" applyAlignment="1" applyProtection="1">
      <alignment horizontal="center" vertical="center"/>
      <protection hidden="1"/>
    </xf>
    <xf numFmtId="181" fontId="57" fillId="16" borderId="0" xfId="361" applyNumberFormat="1" applyFont="1" applyFill="1" applyAlignment="1" applyProtection="1">
      <alignment horizontal="center" vertical="center"/>
      <protection hidden="1"/>
    </xf>
    <xf numFmtId="3" fontId="57" fillId="16" borderId="0" xfId="361" applyNumberFormat="1" applyFont="1" applyFill="1" applyAlignment="1" applyProtection="1">
      <alignment horizontal="center" vertical="center"/>
      <protection hidden="1"/>
    </xf>
    <xf numFmtId="0" fontId="68" fillId="16" borderId="0" xfId="367" applyFont="1" applyFill="1" applyBorder="1" applyAlignment="1" applyProtection="1">
      <alignment horizontal="center" vertical="center"/>
      <protection hidden="1"/>
    </xf>
    <xf numFmtId="0" fontId="57" fillId="16" borderId="0" xfId="367" applyFont="1" applyFill="1" applyBorder="1" applyAlignment="1" applyProtection="1">
      <alignment horizontal="center"/>
      <protection hidden="1"/>
    </xf>
    <xf numFmtId="3" fontId="3" fillId="16" borderId="0" xfId="361" applyNumberFormat="1" applyFont="1" applyFill="1" applyAlignment="1" applyProtection="1">
      <alignment horizontal="center" vertical="center"/>
      <protection hidden="1"/>
    </xf>
    <xf numFmtId="181" fontId="3" fillId="16" borderId="0" xfId="361" applyNumberFormat="1" applyFont="1" applyFill="1" applyAlignment="1" applyProtection="1">
      <alignment horizontal="center" vertical="center"/>
      <protection hidden="1"/>
    </xf>
    <xf numFmtId="1" fontId="3" fillId="16" borderId="0" xfId="361" applyNumberFormat="1" applyFont="1" applyFill="1" applyAlignment="1" applyProtection="1">
      <alignment horizontal="center" vertical="center"/>
      <protection hidden="1"/>
    </xf>
    <xf numFmtId="1" fontId="35" fillId="16" borderId="0" xfId="361" applyNumberFormat="1" applyFont="1" applyFill="1" applyBorder="1" applyAlignment="1" applyProtection="1">
      <alignment horizontal="center" vertical="center"/>
      <protection hidden="1"/>
    </xf>
    <xf numFmtId="0" fontId="63" fillId="0" borderId="0" xfId="0" applyNumberFormat="1" applyFont="1" applyAlignment="1" applyProtection="1">
      <alignment horizontal="right"/>
      <protection hidden="1"/>
    </xf>
    <xf numFmtId="1" fontId="57" fillId="16" borderId="0" xfId="358" applyNumberFormat="1" applyFont="1" applyFill="1" applyBorder="1" applyAlignment="1" applyProtection="1">
      <alignment horizontal="center" vertical="center"/>
      <protection hidden="1"/>
    </xf>
    <xf numFmtId="1" fontId="61" fillId="16" borderId="0" xfId="358" applyNumberFormat="1" applyFont="1" applyFill="1" applyBorder="1" applyAlignment="1" applyProtection="1">
      <alignment horizontal="center" vertical="center"/>
      <protection hidden="1"/>
    </xf>
    <xf numFmtId="186" fontId="57" fillId="16" borderId="0" xfId="0" applyNumberFormat="1" applyFont="1" applyFill="1" applyAlignment="1" applyProtection="1">
      <alignment horizontal="center" vertical="center"/>
      <protection hidden="1"/>
    </xf>
    <xf numFmtId="3" fontId="57" fillId="16" borderId="0" xfId="357" applyNumberFormat="1" applyFont="1" applyFill="1" applyBorder="1" applyAlignment="1" applyProtection="1">
      <alignment horizontal="center" vertical="center"/>
      <protection hidden="1"/>
    </xf>
    <xf numFmtId="41" fontId="61" fillId="16" borderId="18" xfId="0" applyNumberFormat="1" applyFont="1" applyFill="1" applyBorder="1" applyAlignment="1" applyProtection="1">
      <alignment horizontal="right" vertical="center"/>
      <protection hidden="1"/>
    </xf>
    <xf numFmtId="0" fontId="58" fillId="16" borderId="0" xfId="353" applyFont="1" applyFill="1" applyAlignment="1" applyProtection="1">
      <alignment horizontal="center" vertical="center"/>
      <protection hidden="1"/>
    </xf>
    <xf numFmtId="3" fontId="86" fillId="16" borderId="0" xfId="356" applyNumberFormat="1" applyFont="1" applyFill="1" applyBorder="1" applyAlignment="1" applyProtection="1">
      <alignment horizontal="center" vertical="center"/>
      <protection hidden="1"/>
    </xf>
    <xf numFmtId="43" fontId="57" fillId="16" borderId="0" xfId="353" applyNumberFormat="1" applyFont="1" applyFill="1" applyBorder="1" applyAlignment="1" applyProtection="1">
      <alignment horizontal="center" vertical="center"/>
      <protection hidden="1"/>
    </xf>
    <xf numFmtId="187" fontId="57" fillId="16" borderId="0" xfId="362" applyNumberFormat="1" applyFont="1" applyFill="1" applyAlignment="1" applyProtection="1">
      <alignment horizontal="center" vertical="center"/>
      <protection hidden="1"/>
    </xf>
    <xf numFmtId="41" fontId="95" fillId="16" borderId="0" xfId="0" applyNumberFormat="1" applyFont="1" applyFill="1" applyAlignment="1" applyProtection="1">
      <alignment horizontal="right" vertical="center"/>
      <protection hidden="1"/>
    </xf>
    <xf numFmtId="183" fontId="95" fillId="16" borderId="0" xfId="0" applyNumberFormat="1" applyFont="1" applyFill="1" applyBorder="1" applyAlignment="1" applyProtection="1">
      <alignment horizontal="center" vertical="center"/>
      <protection hidden="1"/>
    </xf>
    <xf numFmtId="183" fontId="95" fillId="16" borderId="16" xfId="0" applyNumberFormat="1" applyFont="1" applyFill="1" applyBorder="1" applyAlignment="1" applyProtection="1">
      <alignment horizontal="center" vertical="center"/>
      <protection hidden="1"/>
    </xf>
    <xf numFmtId="0" fontId="95" fillId="16" borderId="16" xfId="0" applyFont="1" applyFill="1" applyBorder="1" applyAlignment="1" applyProtection="1">
      <alignment horizontal="left" vertical="center"/>
      <protection hidden="1"/>
    </xf>
    <xf numFmtId="183" fontId="95" fillId="16" borderId="4" xfId="0" applyNumberFormat="1" applyFont="1" applyFill="1" applyBorder="1" applyAlignment="1" applyProtection="1">
      <alignment horizontal="center" vertical="center"/>
      <protection hidden="1"/>
    </xf>
    <xf numFmtId="0" fontId="95" fillId="16" borderId="17" xfId="0" applyFont="1" applyFill="1" applyBorder="1" applyAlignment="1" applyProtection="1">
      <alignment horizontal="left" vertical="center"/>
      <protection hidden="1"/>
    </xf>
    <xf numFmtId="0" fontId="56" fillId="16" borderId="0" xfId="357" applyFont="1" applyFill="1" applyBorder="1" applyAlignment="1" applyProtection="1">
      <alignment horizontal="center" vertical="center"/>
      <protection hidden="1"/>
    </xf>
    <xf numFmtId="0" fontId="63" fillId="16" borderId="0" xfId="367" applyFont="1" applyFill="1" applyBorder="1" applyAlignment="1" applyProtection="1">
      <alignment horizontal="center"/>
      <protection hidden="1"/>
    </xf>
    <xf numFmtId="186" fontId="63" fillId="16" borderId="0" xfId="0" applyNumberFormat="1" applyFont="1" applyFill="1" applyAlignment="1" applyProtection="1">
      <alignment horizontal="right" vertical="center"/>
      <protection hidden="1"/>
    </xf>
    <xf numFmtId="0" fontId="57" fillId="16" borderId="0" xfId="367" applyFont="1" applyFill="1" applyAlignment="1" applyProtection="1">
      <alignment horizontal="center" vertical="center"/>
      <protection hidden="1"/>
    </xf>
    <xf numFmtId="181" fontId="57" fillId="16" borderId="0" xfId="367" applyNumberFormat="1" applyFont="1" applyFill="1" applyAlignment="1" applyProtection="1">
      <alignment horizontal="center" vertical="center"/>
      <protection hidden="1"/>
    </xf>
    <xf numFmtId="0" fontId="51" fillId="16" borderId="0" xfId="367" applyFont="1" applyFill="1" applyAlignment="1" applyProtection="1">
      <alignment horizontal="center"/>
      <protection hidden="1"/>
    </xf>
    <xf numFmtId="181" fontId="88" fillId="16" borderId="0" xfId="367" applyNumberFormat="1" applyFont="1" applyFill="1" applyAlignment="1" applyProtection="1">
      <alignment horizontal="center"/>
      <protection hidden="1"/>
    </xf>
    <xf numFmtId="181" fontId="51" fillId="16" borderId="0" xfId="367" applyNumberFormat="1" applyFont="1" applyFill="1" applyAlignment="1" applyProtection="1">
      <alignment horizontal="center"/>
      <protection hidden="1"/>
    </xf>
    <xf numFmtId="0" fontId="88" fillId="16" borderId="0" xfId="367" applyFont="1" applyFill="1" applyBorder="1" applyAlignment="1" applyProtection="1">
      <alignment horizontal="center"/>
      <protection hidden="1"/>
    </xf>
    <xf numFmtId="0" fontId="63" fillId="16" borderId="0" xfId="352" applyFont="1" applyFill="1" applyBorder="1" applyAlignment="1" applyProtection="1">
      <alignment horizontal="center" vertical="center"/>
      <protection hidden="1"/>
    </xf>
    <xf numFmtId="0" fontId="61" fillId="16" borderId="17" xfId="268" quotePrefix="1" applyNumberFormat="1" applyFont="1" applyFill="1" applyBorder="1" applyAlignment="1" applyProtection="1">
      <alignment horizontal="center" vertical="center"/>
      <protection hidden="1"/>
    </xf>
    <xf numFmtId="3" fontId="63" fillId="16" borderId="0" xfId="354" applyNumberFormat="1" applyFont="1" applyFill="1" applyAlignment="1" applyProtection="1">
      <alignment horizontal="left" vertical="center"/>
      <protection hidden="1"/>
    </xf>
    <xf numFmtId="3" fontId="63" fillId="16" borderId="0" xfId="354" applyNumberFormat="1" applyFont="1" applyFill="1" applyAlignment="1" applyProtection="1">
      <alignment horizontal="center" vertical="center"/>
      <protection hidden="1"/>
    </xf>
    <xf numFmtId="0" fontId="63" fillId="16" borderId="0" xfId="354" applyFont="1" applyFill="1" applyBorder="1" applyAlignment="1" applyProtection="1">
      <alignment horizontal="center" vertical="center"/>
      <protection hidden="1"/>
    </xf>
    <xf numFmtId="0" fontId="63" fillId="16" borderId="0" xfId="354" applyNumberFormat="1" applyFont="1" applyFill="1" applyBorder="1" applyAlignment="1" applyProtection="1">
      <alignment horizontal="left" vertical="center"/>
      <protection hidden="1"/>
    </xf>
    <xf numFmtId="3" fontId="57" fillId="25" borderId="0" xfId="354" applyNumberFormat="1" applyFont="1" applyFill="1" applyAlignment="1" applyProtection="1">
      <alignment horizontal="left" vertical="center"/>
      <protection hidden="1"/>
    </xf>
    <xf numFmtId="3" fontId="57" fillId="25" borderId="0" xfId="354" applyNumberFormat="1" applyFont="1" applyFill="1" applyAlignment="1" applyProtection="1">
      <alignment horizontal="right" vertical="center"/>
      <protection hidden="1"/>
    </xf>
    <xf numFmtId="0" fontId="63" fillId="16" borderId="35" xfId="354" applyNumberFormat="1" applyFont="1" applyFill="1" applyBorder="1" applyAlignment="1" applyProtection="1">
      <alignment horizontal="left" vertical="center"/>
      <protection hidden="1"/>
    </xf>
    <xf numFmtId="0" fontId="63" fillId="16" borderId="35" xfId="354" applyNumberFormat="1" applyFont="1" applyFill="1" applyBorder="1" applyAlignment="1" applyProtection="1">
      <alignment horizontal="right" vertical="center"/>
      <protection hidden="1"/>
    </xf>
    <xf numFmtId="41" fontId="61" fillId="16" borderId="0" xfId="0" quotePrefix="1" applyNumberFormat="1" applyFont="1" applyFill="1" applyBorder="1" applyAlignment="1" applyProtection="1">
      <alignment horizontal="center" vertical="center"/>
      <protection hidden="1"/>
    </xf>
    <xf numFmtId="0" fontId="66" fillId="25" borderId="0" xfId="0" applyFont="1" applyFill="1" applyProtection="1">
      <protection hidden="1"/>
    </xf>
    <xf numFmtId="0" fontId="63" fillId="16" borderId="0" xfId="357" applyFont="1" applyFill="1" applyAlignment="1" applyProtection="1">
      <alignment horizontal="left"/>
      <protection locked="0" hidden="1"/>
    </xf>
    <xf numFmtId="184" fontId="63" fillId="16" borderId="0" xfId="357" applyNumberFormat="1" applyFont="1" applyFill="1" applyBorder="1" applyAlignment="1" applyProtection="1">
      <alignment horizontal="left"/>
      <protection locked="0" hidden="1"/>
    </xf>
    <xf numFmtId="184" fontId="63" fillId="16" borderId="0" xfId="357" applyNumberFormat="1" applyFont="1" applyFill="1" applyAlignment="1" applyProtection="1">
      <alignment horizontal="left"/>
      <protection locked="0" hidden="1"/>
    </xf>
    <xf numFmtId="184" fontId="63" fillId="16" borderId="0" xfId="357" applyNumberFormat="1" applyFont="1" applyFill="1" applyAlignment="1" applyProtection="1">
      <alignment horizontal="right"/>
      <protection locked="0" hidden="1"/>
    </xf>
    <xf numFmtId="0" fontId="63" fillId="16" borderId="0" xfId="351" applyFont="1" applyFill="1" applyAlignment="1" applyProtection="1">
      <alignment horizontal="left"/>
      <protection locked="0" hidden="1"/>
    </xf>
    <xf numFmtId="41" fontId="57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57" fillId="16" borderId="0" xfId="0" applyNumberFormat="1" applyFont="1" applyFill="1" applyBorder="1" applyAlignment="1" applyProtection="1">
      <alignment horizontal="right" vertical="center"/>
      <protection locked="0" hidden="1"/>
    </xf>
    <xf numFmtId="0" fontId="63" fillId="16" borderId="0" xfId="362" applyFont="1" applyFill="1" applyBorder="1" applyAlignment="1" applyProtection="1">
      <alignment horizontal="left" vertical="center"/>
      <protection locked="0" hidden="1"/>
    </xf>
    <xf numFmtId="41" fontId="57" fillId="16" borderId="0" xfId="0" applyNumberFormat="1" applyFont="1" applyFill="1" applyAlignment="1" applyProtection="1">
      <alignment horizontal="right" vertical="center"/>
      <protection locked="0" hidden="1"/>
    </xf>
    <xf numFmtId="1" fontId="63" fillId="16" borderId="0" xfId="365" applyNumberFormat="1" applyFont="1" applyFill="1" applyBorder="1" applyAlignment="1" applyProtection="1">
      <alignment horizontal="left" vertical="center"/>
      <protection locked="0" hidden="1"/>
    </xf>
    <xf numFmtId="3" fontId="63" fillId="16" borderId="0" xfId="365" applyNumberFormat="1" applyFont="1" applyFill="1" applyBorder="1" applyAlignment="1" applyProtection="1">
      <alignment horizontal="left" vertical="center"/>
      <protection locked="0" hidden="1"/>
    </xf>
    <xf numFmtId="0" fontId="63" fillId="16" borderId="0" xfId="365" applyFont="1" applyFill="1" applyBorder="1" applyAlignment="1" applyProtection="1">
      <alignment horizontal="left" vertical="center"/>
      <protection locked="0" hidden="1"/>
    </xf>
    <xf numFmtId="183" fontId="63" fillId="16" borderId="0" xfId="365" applyNumberFormat="1" applyFont="1" applyFill="1" applyBorder="1" applyAlignment="1" applyProtection="1">
      <alignment horizontal="left" vertical="center"/>
      <protection locked="0" hidden="1"/>
    </xf>
    <xf numFmtId="0" fontId="63" fillId="16" borderId="0" xfId="368" applyFont="1" applyFill="1" applyBorder="1" applyAlignment="1" applyProtection="1">
      <alignment horizontal="right" vertical="center"/>
      <protection locked="0" hidden="1"/>
    </xf>
    <xf numFmtId="41" fontId="57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57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57" fillId="16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16" borderId="4" xfId="268" applyNumberFormat="1" applyFont="1" applyFill="1" applyBorder="1" applyAlignment="1" applyProtection="1">
      <alignment horizontal="center" vertical="center"/>
      <protection locked="0" hidden="1"/>
    </xf>
    <xf numFmtId="41" fontId="61" fillId="16" borderId="19" xfId="268" applyNumberFormat="1" applyFont="1" applyFill="1" applyBorder="1" applyAlignment="1" applyProtection="1">
      <alignment horizontal="center" vertical="center"/>
      <protection locked="0" hidden="1"/>
    </xf>
    <xf numFmtId="0" fontId="35" fillId="25" borderId="0" xfId="349" applyFont="1" applyFill="1" applyAlignment="1" applyProtection="1">
      <alignment horizontal="center" vertical="center"/>
      <protection hidden="1"/>
    </xf>
    <xf numFmtId="0" fontId="35" fillId="25" borderId="0" xfId="356" applyFont="1" applyFill="1" applyBorder="1" applyAlignment="1" applyProtection="1">
      <alignment horizontal="center" vertical="center"/>
      <protection hidden="1"/>
    </xf>
    <xf numFmtId="0" fontId="35" fillId="25" borderId="0" xfId="356" applyFont="1" applyFill="1" applyAlignment="1" applyProtection="1">
      <alignment horizontal="center" vertical="center"/>
      <protection hidden="1"/>
    </xf>
    <xf numFmtId="0" fontId="57" fillId="25" borderId="0" xfId="356" applyFont="1" applyFill="1" applyBorder="1" applyAlignment="1" applyProtection="1">
      <alignment horizontal="left" vertical="center"/>
      <protection hidden="1"/>
    </xf>
    <xf numFmtId="0" fontId="57" fillId="25" borderId="0" xfId="356" applyFont="1" applyFill="1" applyBorder="1" applyAlignment="1" applyProtection="1">
      <alignment horizontal="right" vertical="center"/>
      <protection hidden="1"/>
    </xf>
    <xf numFmtId="177" fontId="57" fillId="25" borderId="0" xfId="281" applyFont="1" applyFill="1" applyBorder="1" applyAlignment="1" applyProtection="1">
      <alignment horizontal="center" vertical="center"/>
      <protection hidden="1"/>
    </xf>
    <xf numFmtId="41" fontId="57" fillId="25" borderId="0" xfId="349" applyNumberFormat="1" applyFont="1" applyFill="1" applyAlignment="1" applyProtection="1">
      <alignment horizontal="right" vertical="center"/>
      <protection hidden="1"/>
    </xf>
    <xf numFmtId="3" fontId="61" fillId="25" borderId="0" xfId="356" applyNumberFormat="1" applyFont="1" applyFill="1" applyBorder="1" applyAlignment="1" applyProtection="1">
      <alignment horizontal="center" vertical="center"/>
      <protection hidden="1"/>
    </xf>
    <xf numFmtId="3" fontId="57" fillId="25" borderId="0" xfId="356" applyNumberFormat="1" applyFont="1" applyFill="1" applyBorder="1" applyAlignment="1" applyProtection="1">
      <alignment horizontal="center" vertical="center"/>
      <protection hidden="1"/>
    </xf>
    <xf numFmtId="41" fontId="61" fillId="25" borderId="0" xfId="349" applyNumberFormat="1" applyFont="1" applyFill="1" applyAlignment="1" applyProtection="1">
      <alignment horizontal="right" vertical="center"/>
      <protection hidden="1"/>
    </xf>
    <xf numFmtId="183" fontId="57" fillId="25" borderId="16" xfId="349" applyNumberFormat="1" applyFont="1" applyFill="1" applyBorder="1" applyAlignment="1" applyProtection="1">
      <alignment horizontal="center" vertical="center"/>
      <protection hidden="1"/>
    </xf>
    <xf numFmtId="0" fontId="57" fillId="25" borderId="0" xfId="356" applyFont="1" applyFill="1" applyBorder="1" applyAlignment="1" applyProtection="1">
      <alignment horizontal="center" vertical="center"/>
      <protection hidden="1"/>
    </xf>
    <xf numFmtId="0" fontId="57" fillId="25" borderId="0" xfId="356" applyFont="1" applyFill="1" applyAlignment="1" applyProtection="1">
      <alignment horizontal="center" vertical="center"/>
      <protection hidden="1"/>
    </xf>
    <xf numFmtId="177" fontId="57" fillId="16" borderId="18" xfId="274" applyFont="1" applyFill="1" applyBorder="1" applyAlignment="1" applyProtection="1">
      <alignment horizontal="center" vertical="center"/>
      <protection hidden="1"/>
    </xf>
    <xf numFmtId="177" fontId="57" fillId="16" borderId="36" xfId="274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Alignment="1" applyProtection="1">
      <alignment horizontal="center" vertical="center"/>
      <protection hidden="1"/>
    </xf>
    <xf numFmtId="0" fontId="57" fillId="16" borderId="0" xfId="0" quotePrefix="1" applyFont="1" applyFill="1" applyBorder="1" applyAlignment="1" applyProtection="1">
      <alignment horizontal="center" vertical="center"/>
      <protection hidden="1"/>
    </xf>
    <xf numFmtId="0" fontId="57" fillId="16" borderId="16" xfId="0" quotePrefix="1" applyFont="1" applyFill="1" applyBorder="1" applyAlignment="1" applyProtection="1">
      <alignment horizontal="center" vertical="center"/>
      <protection hidden="1"/>
    </xf>
    <xf numFmtId="0" fontId="61" fillId="16" borderId="0" xfId="0" quotePrefix="1" applyFont="1" applyFill="1" applyBorder="1" applyAlignment="1" applyProtection="1">
      <alignment horizontal="center" vertical="center"/>
      <protection hidden="1"/>
    </xf>
    <xf numFmtId="0" fontId="61" fillId="16" borderId="16" xfId="0" quotePrefix="1" applyFont="1" applyFill="1" applyBorder="1" applyAlignment="1" applyProtection="1">
      <alignment horizontal="center" vertical="center"/>
      <protection hidden="1"/>
    </xf>
    <xf numFmtId="181" fontId="64" fillId="16" borderId="0" xfId="363" applyNumberFormat="1" applyFont="1" applyFill="1" applyAlignment="1" applyProtection="1">
      <alignment horizontal="center" vertical="center"/>
      <protection hidden="1"/>
    </xf>
    <xf numFmtId="0" fontId="64" fillId="16" borderId="0" xfId="363" applyFont="1" applyFill="1" applyAlignment="1" applyProtection="1">
      <alignment horizontal="center" vertical="center"/>
      <protection hidden="1"/>
    </xf>
    <xf numFmtId="3" fontId="64" fillId="16" borderId="0" xfId="363" applyNumberFormat="1" applyFont="1" applyFill="1" applyAlignment="1" applyProtection="1">
      <alignment horizontal="center" vertical="center"/>
      <protection hidden="1"/>
    </xf>
    <xf numFmtId="0" fontId="59" fillId="16" borderId="0" xfId="363" applyFont="1" applyFill="1" applyAlignment="1" applyProtection="1">
      <alignment horizontal="center" vertical="center"/>
      <protection hidden="1"/>
    </xf>
    <xf numFmtId="181" fontId="59" fillId="16" borderId="0" xfId="363" applyNumberFormat="1" applyFont="1" applyFill="1" applyAlignment="1" applyProtection="1">
      <alignment horizontal="center" vertical="center"/>
      <protection hidden="1"/>
    </xf>
    <xf numFmtId="0" fontId="57" fillId="16" borderId="0" xfId="363" applyFont="1" applyFill="1" applyBorder="1" applyAlignment="1" applyProtection="1">
      <alignment horizontal="left" vertical="center"/>
      <protection hidden="1"/>
    </xf>
    <xf numFmtId="181" fontId="57" fillId="16" borderId="0" xfId="363" applyNumberFormat="1" applyFont="1" applyFill="1" applyBorder="1" applyAlignment="1" applyProtection="1">
      <alignment horizontal="right" vertical="center"/>
      <protection hidden="1"/>
    </xf>
    <xf numFmtId="177" fontId="57" fillId="16" borderId="26" xfId="274" applyFont="1" applyFill="1" applyBorder="1" applyAlignment="1" applyProtection="1">
      <alignment horizontal="center" vertical="center"/>
      <protection hidden="1"/>
    </xf>
    <xf numFmtId="177" fontId="57" fillId="16" borderId="27" xfId="274" applyFont="1" applyFill="1" applyBorder="1" applyAlignment="1" applyProtection="1">
      <alignment horizontal="center" vertical="center"/>
      <protection hidden="1"/>
    </xf>
    <xf numFmtId="177" fontId="57" fillId="16" borderId="37" xfId="274" applyFont="1" applyFill="1" applyBorder="1" applyAlignment="1" applyProtection="1">
      <alignment horizontal="center" vertical="center"/>
      <protection hidden="1"/>
    </xf>
    <xf numFmtId="177" fontId="57" fillId="16" borderId="29" xfId="274" applyFont="1" applyFill="1" applyBorder="1" applyAlignment="1" applyProtection="1">
      <alignment horizontal="center" vertical="center"/>
      <protection hidden="1"/>
    </xf>
    <xf numFmtId="177" fontId="57" fillId="16" borderId="30" xfId="274" applyFont="1" applyFill="1" applyBorder="1" applyAlignment="1" applyProtection="1">
      <alignment horizontal="center" vertical="center"/>
      <protection hidden="1"/>
    </xf>
    <xf numFmtId="177" fontId="57" fillId="16" borderId="38" xfId="274" applyFont="1" applyFill="1" applyBorder="1" applyAlignment="1" applyProtection="1">
      <alignment horizontal="center" vertical="center"/>
      <protection hidden="1"/>
    </xf>
    <xf numFmtId="41" fontId="62" fillId="16" borderId="0" xfId="343" applyNumberFormat="1" applyFont="1" applyFill="1" applyBorder="1" applyAlignment="1" applyProtection="1">
      <alignment vertical="center" wrapText="1"/>
      <protection hidden="1"/>
    </xf>
    <xf numFmtId="41" fontId="62" fillId="16" borderId="16" xfId="343" applyNumberFormat="1" applyFont="1" applyFill="1" applyBorder="1" applyAlignment="1" applyProtection="1">
      <alignment vertical="center" wrapText="1"/>
      <protection hidden="1"/>
    </xf>
    <xf numFmtId="0" fontId="61" fillId="16" borderId="4" xfId="0" quotePrefix="1" applyFont="1" applyFill="1" applyBorder="1" applyAlignment="1" applyProtection="1">
      <alignment horizontal="center" vertical="center"/>
      <protection hidden="1"/>
    </xf>
    <xf numFmtId="3" fontId="63" fillId="16" borderId="0" xfId="354" applyNumberFormat="1" applyFont="1" applyFill="1" applyBorder="1" applyAlignment="1" applyProtection="1">
      <protection hidden="1"/>
    </xf>
    <xf numFmtId="183" fontId="63" fillId="16" borderId="0" xfId="0" applyNumberFormat="1" applyFont="1" applyFill="1" applyAlignment="1" applyProtection="1">
      <alignment horizontal="center"/>
      <protection hidden="1"/>
    </xf>
    <xf numFmtId="3" fontId="63" fillId="16" borderId="0" xfId="354" applyNumberFormat="1" applyFont="1" applyFill="1" applyAlignment="1" applyProtection="1">
      <alignment horizontal="right"/>
      <protection hidden="1"/>
    </xf>
    <xf numFmtId="0" fontId="57" fillId="16" borderId="0" xfId="353" applyFont="1" applyFill="1" applyBorder="1" applyAlignment="1" applyProtection="1">
      <alignment horizontal="left" vertical="center"/>
      <protection hidden="1"/>
    </xf>
    <xf numFmtId="3" fontId="57" fillId="16" borderId="0" xfId="353" applyNumberFormat="1" applyFont="1" applyFill="1" applyBorder="1" applyAlignment="1" applyProtection="1">
      <alignment horizontal="center" vertical="center"/>
      <protection hidden="1"/>
    </xf>
    <xf numFmtId="185" fontId="57" fillId="16" borderId="0" xfId="353" applyNumberFormat="1" applyFont="1" applyFill="1" applyBorder="1" applyAlignment="1" applyProtection="1">
      <alignment horizontal="center" vertical="center"/>
      <protection hidden="1"/>
    </xf>
    <xf numFmtId="185" fontId="57" fillId="16" borderId="0" xfId="353" applyNumberFormat="1" applyFont="1" applyFill="1" applyBorder="1" applyAlignment="1" applyProtection="1">
      <alignment horizontal="right" vertical="center"/>
      <protection hidden="1"/>
    </xf>
    <xf numFmtId="3" fontId="63" fillId="16" borderId="35" xfId="354" applyNumberFormat="1" applyFont="1" applyFill="1" applyBorder="1" applyAlignment="1" applyProtection="1">
      <alignment horizontal="center"/>
      <protection hidden="1"/>
    </xf>
    <xf numFmtId="0" fontId="63" fillId="16" borderId="35" xfId="353" applyFont="1" applyFill="1" applyBorder="1" applyAlignment="1" applyProtection="1">
      <alignment horizontal="center"/>
      <protection hidden="1"/>
    </xf>
    <xf numFmtId="185" fontId="63" fillId="16" borderId="35" xfId="353" applyNumberFormat="1" applyFont="1" applyFill="1" applyBorder="1" applyAlignment="1" applyProtection="1">
      <alignment horizontal="center"/>
      <protection hidden="1"/>
    </xf>
    <xf numFmtId="41" fontId="95" fillId="16" borderId="0" xfId="0" applyNumberFormat="1" applyFont="1" applyFill="1" applyAlignment="1" applyProtection="1">
      <alignment horizontal="right" vertical="center"/>
      <protection hidden="1"/>
    </xf>
    <xf numFmtId="183" fontId="95" fillId="16" borderId="0" xfId="0" applyNumberFormat="1" applyFont="1" applyFill="1" applyBorder="1" applyAlignment="1" applyProtection="1">
      <alignment horizontal="center" vertical="center"/>
      <protection hidden="1"/>
    </xf>
    <xf numFmtId="0" fontId="95" fillId="16" borderId="16" xfId="0" applyFont="1" applyFill="1" applyBorder="1" applyAlignment="1" applyProtection="1">
      <alignment horizontal="left" vertical="center"/>
      <protection hidden="1"/>
    </xf>
    <xf numFmtId="192" fontId="63" fillId="16" borderId="35" xfId="0" applyNumberFormat="1" applyFont="1" applyFill="1" applyBorder="1" applyAlignment="1" applyProtection="1">
      <alignment horizontal="right" vertical="center"/>
      <protection hidden="1"/>
    </xf>
    <xf numFmtId="192" fontId="95" fillId="16" borderId="0" xfId="0" applyNumberFormat="1" applyFont="1" applyFill="1" applyAlignment="1" applyProtection="1">
      <alignment horizontal="right" vertical="center"/>
      <protection hidden="1"/>
    </xf>
    <xf numFmtId="192" fontId="96" fillId="16" borderId="0" xfId="0" applyNumberFormat="1" applyFont="1" applyFill="1" applyAlignment="1" applyProtection="1">
      <alignment horizontal="right" vertical="center"/>
      <protection hidden="1"/>
    </xf>
    <xf numFmtId="0" fontId="95" fillId="16" borderId="0" xfId="353" applyFont="1" applyFill="1" applyBorder="1" applyAlignment="1" applyProtection="1">
      <alignment horizontal="center" vertical="center"/>
      <protection hidden="1"/>
    </xf>
    <xf numFmtId="0" fontId="95" fillId="16" borderId="16" xfId="0" applyFont="1" applyFill="1" applyBorder="1" applyAlignment="1" applyProtection="1">
      <alignment horizontal="center" vertical="center"/>
      <protection hidden="1"/>
    </xf>
    <xf numFmtId="186" fontId="61" fillId="16" borderId="19" xfId="0" applyNumberFormat="1" applyFont="1" applyFill="1" applyBorder="1" applyAlignment="1" applyProtection="1">
      <alignment horizontal="center" vertical="center"/>
      <protection hidden="1"/>
    </xf>
    <xf numFmtId="186" fontId="61" fillId="16" borderId="19" xfId="0" applyNumberFormat="1" applyFont="1" applyFill="1" applyBorder="1" applyAlignment="1" applyProtection="1">
      <alignment horizontal="right" vertical="center"/>
      <protection hidden="1"/>
    </xf>
    <xf numFmtId="0" fontId="57" fillId="16" borderId="0" xfId="0" applyFont="1" applyFill="1" applyAlignment="1" applyProtection="1">
      <alignment horizontal="left" vertical="center"/>
      <protection hidden="1"/>
    </xf>
    <xf numFmtId="41" fontId="62" fillId="16" borderId="0" xfId="347" applyNumberFormat="1" applyFont="1" applyFill="1" applyBorder="1" applyAlignment="1" applyProtection="1">
      <alignment vertical="center"/>
      <protection hidden="1"/>
    </xf>
    <xf numFmtId="0" fontId="61" fillId="16" borderId="17" xfId="0" applyFont="1" applyFill="1" applyBorder="1" applyAlignment="1" applyProtection="1">
      <alignment horizontal="center" vertical="center"/>
      <protection hidden="1"/>
    </xf>
    <xf numFmtId="185" fontId="57" fillId="16" borderId="0" xfId="353" applyNumberFormat="1" applyFont="1" applyFill="1" applyAlignment="1" applyProtection="1">
      <alignment horizontal="right" vertical="center"/>
      <protection hidden="1"/>
    </xf>
    <xf numFmtId="0" fontId="63" fillId="16" borderId="0" xfId="0" applyFont="1" applyFill="1" applyAlignment="1" applyProtection="1">
      <alignment horizontal="right" vertical="center"/>
      <protection hidden="1"/>
    </xf>
    <xf numFmtId="0" fontId="87" fillId="16" borderId="4" xfId="0" applyFont="1" applyFill="1" applyBorder="1" applyAlignment="1" applyProtection="1">
      <alignment horizontal="center" vertical="center"/>
      <protection hidden="1"/>
    </xf>
    <xf numFmtId="181" fontId="58" fillId="16" borderId="0" xfId="367" applyNumberFormat="1" applyFont="1" applyFill="1" applyBorder="1" applyAlignment="1" applyProtection="1">
      <alignment horizontal="center" vertical="center"/>
      <protection hidden="1"/>
    </xf>
    <xf numFmtId="183" fontId="57" fillId="16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63" fillId="16" borderId="0" xfId="362" applyFont="1" applyFill="1" applyAlignment="1" applyProtection="1">
      <alignment horizontal="left"/>
      <protection hidden="1"/>
    </xf>
    <xf numFmtId="181" fontId="57" fillId="16" borderId="39" xfId="298" applyNumberFormat="1" applyFont="1" applyFill="1" applyBorder="1" applyAlignment="1" applyProtection="1">
      <alignment horizontal="center" vertical="center" wrapText="1"/>
      <protection hidden="1"/>
    </xf>
    <xf numFmtId="177" fontId="61" fillId="16" borderId="4" xfId="217" applyFont="1" applyFill="1" applyBorder="1" applyAlignment="1" applyProtection="1">
      <alignment horizontal="center" vertical="center"/>
      <protection hidden="1"/>
    </xf>
    <xf numFmtId="3" fontId="57" fillId="16" borderId="40" xfId="268" applyNumberFormat="1" applyFont="1" applyFill="1" applyBorder="1" applyAlignment="1" applyProtection="1">
      <alignment horizontal="center" vertical="center"/>
      <protection hidden="1"/>
    </xf>
    <xf numFmtId="0" fontId="57" fillId="16" borderId="41" xfId="0" applyFont="1" applyFill="1" applyBorder="1" applyAlignment="1" applyProtection="1">
      <alignment horizontal="center" vertical="center"/>
      <protection hidden="1"/>
    </xf>
    <xf numFmtId="0" fontId="57" fillId="16" borderId="39" xfId="0" applyFont="1" applyFill="1" applyBorder="1" applyAlignment="1" applyProtection="1">
      <alignment horizontal="center" vertical="center"/>
      <protection hidden="1"/>
    </xf>
    <xf numFmtId="3" fontId="57" fillId="16" borderId="42" xfId="268" applyNumberFormat="1" applyFont="1" applyFill="1" applyBorder="1" applyAlignment="1" applyProtection="1">
      <alignment horizontal="center" vertical="center"/>
      <protection hidden="1"/>
    </xf>
    <xf numFmtId="0" fontId="57" fillId="16" borderId="43" xfId="367" applyFont="1" applyFill="1" applyBorder="1" applyAlignment="1" applyProtection="1">
      <alignment horizontal="center" vertical="center"/>
      <protection hidden="1"/>
    </xf>
    <xf numFmtId="177" fontId="57" fillId="16" borderId="44" xfId="268" applyFont="1" applyFill="1" applyBorder="1" applyAlignment="1" applyProtection="1">
      <alignment horizontal="center" vertical="center"/>
      <protection hidden="1"/>
    </xf>
    <xf numFmtId="3" fontId="57" fillId="16" borderId="41" xfId="268" applyNumberFormat="1" applyFont="1" applyFill="1" applyBorder="1" applyAlignment="1" applyProtection="1">
      <alignment horizontal="center" vertical="center"/>
      <protection hidden="1"/>
    </xf>
    <xf numFmtId="3" fontId="57" fillId="16" borderId="45" xfId="268" applyNumberFormat="1" applyFont="1" applyFill="1" applyBorder="1" applyAlignment="1" applyProtection="1">
      <alignment horizontal="center" vertical="center"/>
      <protection hidden="1"/>
    </xf>
    <xf numFmtId="0" fontId="58" fillId="25" borderId="0" xfId="356" applyFont="1" applyFill="1" applyBorder="1" applyAlignment="1" applyProtection="1">
      <alignment horizontal="center" vertical="center"/>
      <protection hidden="1"/>
    </xf>
    <xf numFmtId="0" fontId="59" fillId="25" borderId="0" xfId="356" applyFont="1" applyFill="1" applyBorder="1" applyAlignment="1" applyProtection="1">
      <alignment horizontal="center" vertical="center"/>
      <protection hidden="1"/>
    </xf>
    <xf numFmtId="183" fontId="61" fillId="16" borderId="16" xfId="0" quotePrefix="1" applyNumberFormat="1" applyFont="1" applyFill="1" applyBorder="1" applyAlignment="1" applyProtection="1">
      <alignment horizontal="center" vertical="center"/>
      <protection hidden="1"/>
    </xf>
    <xf numFmtId="3" fontId="63" fillId="16" borderId="35" xfId="354" applyNumberFormat="1" applyFont="1" applyFill="1" applyBorder="1" applyAlignment="1" applyProtection="1">
      <alignment horizontal="right"/>
      <protection hidden="1"/>
    </xf>
    <xf numFmtId="0" fontId="57" fillId="16" borderId="0" xfId="362" applyFont="1" applyFill="1" applyBorder="1" applyAlignment="1" applyProtection="1">
      <alignment horizontal="left" vertical="center"/>
      <protection hidden="1"/>
    </xf>
    <xf numFmtId="181" fontId="57" fillId="16" borderId="0" xfId="362" applyNumberFormat="1" applyFont="1" applyFill="1" applyBorder="1" applyAlignment="1" applyProtection="1">
      <alignment horizontal="center" vertical="center"/>
      <protection hidden="1"/>
    </xf>
    <xf numFmtId="3" fontId="57" fillId="16" borderId="0" xfId="362" applyNumberFormat="1" applyFont="1" applyFill="1" applyBorder="1" applyAlignment="1" applyProtection="1">
      <alignment horizontal="center" vertical="center"/>
      <protection hidden="1"/>
    </xf>
    <xf numFmtId="181" fontId="57" fillId="16" borderId="0" xfId="362" applyNumberFormat="1" applyFont="1" applyFill="1" applyBorder="1" applyAlignment="1" applyProtection="1">
      <alignment horizontal="right" vertical="center"/>
      <protection hidden="1"/>
    </xf>
    <xf numFmtId="41" fontId="57" fillId="16" borderId="18" xfId="217" applyNumberFormat="1" applyFont="1" applyFill="1" applyBorder="1" applyAlignment="1" applyProtection="1">
      <alignment horizontal="right" vertical="center"/>
      <protection hidden="1"/>
    </xf>
    <xf numFmtId="181" fontId="63" fillId="16" borderId="0" xfId="362" applyNumberFormat="1" applyFont="1" applyFill="1" applyAlignment="1" applyProtection="1">
      <alignment horizontal="center"/>
      <protection hidden="1"/>
    </xf>
    <xf numFmtId="181" fontId="63" fillId="16" borderId="0" xfId="362" applyNumberFormat="1" applyFont="1" applyFill="1" applyAlignment="1" applyProtection="1">
      <alignment horizontal="right"/>
      <protection hidden="1"/>
    </xf>
    <xf numFmtId="0" fontId="61" fillId="16" borderId="17" xfId="0" quotePrefix="1" applyNumberFormat="1" applyFont="1" applyFill="1" applyBorder="1" applyAlignment="1" applyProtection="1">
      <alignment horizontal="center" vertical="center"/>
      <protection hidden="1"/>
    </xf>
    <xf numFmtId="0" fontId="61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57" fillId="16" borderId="4" xfId="360" applyFont="1" applyFill="1" applyBorder="1" applyAlignment="1" applyProtection="1">
      <alignment horizontal="left" vertical="center"/>
      <protection hidden="1"/>
    </xf>
    <xf numFmtId="181" fontId="57" fillId="16" borderId="4" xfId="360" applyNumberFormat="1" applyFont="1" applyFill="1" applyBorder="1" applyAlignment="1" applyProtection="1">
      <alignment horizontal="center" vertical="center"/>
      <protection hidden="1"/>
    </xf>
    <xf numFmtId="0" fontId="57" fillId="16" borderId="4" xfId="360" applyFont="1" applyFill="1" applyBorder="1" applyAlignment="1" applyProtection="1">
      <alignment horizontal="center" vertical="center"/>
      <protection hidden="1"/>
    </xf>
    <xf numFmtId="3" fontId="57" fillId="16" borderId="4" xfId="360" applyNumberFormat="1" applyFont="1" applyFill="1" applyBorder="1" applyAlignment="1" applyProtection="1">
      <alignment horizontal="center" vertical="center"/>
      <protection hidden="1"/>
    </xf>
    <xf numFmtId="0" fontId="57" fillId="16" borderId="4" xfId="360" applyFont="1" applyFill="1" applyBorder="1" applyAlignment="1" applyProtection="1">
      <alignment horizontal="right" vertical="center"/>
      <protection hidden="1"/>
    </xf>
    <xf numFmtId="0" fontId="57" fillId="16" borderId="39" xfId="360" applyFont="1" applyFill="1" applyBorder="1" applyAlignment="1" applyProtection="1">
      <alignment horizontal="center" vertical="center"/>
      <protection hidden="1"/>
    </xf>
    <xf numFmtId="0" fontId="57" fillId="16" borderId="41" xfId="360" applyFont="1" applyFill="1" applyBorder="1" applyAlignment="1" applyProtection="1">
      <alignment horizontal="center" vertical="center"/>
      <protection hidden="1"/>
    </xf>
    <xf numFmtId="177" fontId="57" fillId="16" borderId="46" xfId="298" applyFont="1" applyFill="1" applyBorder="1" applyAlignment="1" applyProtection="1">
      <alignment horizontal="center" vertical="center"/>
      <protection hidden="1"/>
    </xf>
    <xf numFmtId="177" fontId="57" fillId="16" borderId="45" xfId="298" applyFont="1" applyFill="1" applyBorder="1" applyAlignment="1" applyProtection="1">
      <alignment horizontal="center" vertical="center"/>
      <protection hidden="1"/>
    </xf>
    <xf numFmtId="177" fontId="61" fillId="16" borderId="4" xfId="217" applyFont="1" applyFill="1" applyBorder="1" applyAlignment="1" applyProtection="1">
      <alignment horizontal="right" vertical="center"/>
      <protection hidden="1"/>
    </xf>
    <xf numFmtId="181" fontId="63" fillId="16" borderId="0" xfId="362" applyNumberFormat="1" applyFont="1" applyFill="1" applyAlignment="1" applyProtection="1">
      <alignment horizontal="left"/>
      <protection hidden="1"/>
    </xf>
    <xf numFmtId="181" fontId="57" fillId="16" borderId="41" xfId="298" applyNumberFormat="1" applyFont="1" applyFill="1" applyBorder="1" applyAlignment="1" applyProtection="1">
      <alignment horizontal="center" vertical="center" wrapText="1"/>
      <protection hidden="1"/>
    </xf>
    <xf numFmtId="177" fontId="57" fillId="16" borderId="40" xfId="298" applyFont="1" applyFill="1" applyBorder="1" applyAlignment="1" applyProtection="1">
      <alignment horizontal="center" vertical="center"/>
      <protection hidden="1"/>
    </xf>
    <xf numFmtId="177" fontId="57" fillId="16" borderId="42" xfId="298" applyFont="1" applyFill="1" applyBorder="1" applyAlignment="1" applyProtection="1">
      <alignment horizontal="center" vertical="center"/>
      <protection hidden="1"/>
    </xf>
    <xf numFmtId="41" fontId="61" fillId="16" borderId="4" xfId="0" applyNumberFormat="1" applyFont="1" applyFill="1" applyBorder="1" applyAlignment="1" applyProtection="1">
      <alignment horizontal="right" vertical="center"/>
      <protection hidden="1"/>
    </xf>
    <xf numFmtId="41" fontId="57" fillId="16" borderId="0" xfId="0" applyNumberFormat="1" applyFont="1" applyFill="1" applyBorder="1" applyAlignment="1" applyProtection="1">
      <alignment vertical="center"/>
      <protection hidden="1"/>
    </xf>
    <xf numFmtId="181" fontId="63" fillId="16" borderId="35" xfId="362" applyNumberFormat="1" applyFont="1" applyFill="1" applyBorder="1" applyAlignment="1" applyProtection="1">
      <alignment horizontal="center"/>
      <protection hidden="1"/>
    </xf>
    <xf numFmtId="0" fontId="63" fillId="16" borderId="35" xfId="362" applyFont="1" applyFill="1" applyBorder="1" applyAlignment="1" applyProtection="1">
      <alignment horizontal="center"/>
      <protection hidden="1"/>
    </xf>
    <xf numFmtId="3" fontId="63" fillId="16" borderId="35" xfId="362" applyNumberFormat="1" applyFont="1" applyFill="1" applyBorder="1" applyAlignment="1" applyProtection="1">
      <alignment horizontal="center"/>
      <protection hidden="1"/>
    </xf>
    <xf numFmtId="181" fontId="63" fillId="16" borderId="35" xfId="362" applyNumberFormat="1" applyFont="1" applyFill="1" applyBorder="1" applyAlignment="1" applyProtection="1">
      <alignment horizontal="right"/>
      <protection hidden="1"/>
    </xf>
    <xf numFmtId="41" fontId="57" fillId="16" borderId="0" xfId="217" applyNumberFormat="1" applyFont="1" applyFill="1" applyBorder="1" applyAlignment="1" applyProtection="1">
      <alignment vertical="center"/>
      <protection hidden="1"/>
    </xf>
    <xf numFmtId="1" fontId="61" fillId="16" borderId="4" xfId="361" applyNumberFormat="1" applyFont="1" applyFill="1" applyBorder="1" applyAlignment="1" applyProtection="1">
      <alignment horizontal="center" vertical="center"/>
      <protection hidden="1"/>
    </xf>
    <xf numFmtId="0" fontId="57" fillId="16" borderId="0" xfId="360" applyFont="1" applyFill="1" applyBorder="1" applyAlignment="1" applyProtection="1">
      <alignment horizontal="left" vertical="center"/>
      <protection hidden="1"/>
    </xf>
    <xf numFmtId="0" fontId="57" fillId="16" borderId="0" xfId="360" applyFont="1" applyFill="1" applyBorder="1" applyAlignment="1" applyProtection="1">
      <alignment horizontal="right" vertical="center"/>
      <protection hidden="1"/>
    </xf>
    <xf numFmtId="181" fontId="57" fillId="16" borderId="0" xfId="360" applyNumberFormat="1" applyFont="1" applyFill="1" applyBorder="1" applyAlignment="1" applyProtection="1">
      <alignment horizontal="center" vertical="center"/>
      <protection hidden="1"/>
    </xf>
    <xf numFmtId="3" fontId="57" fillId="16" borderId="0" xfId="360" applyNumberFormat="1" applyFont="1" applyFill="1" applyBorder="1" applyAlignment="1" applyProtection="1">
      <alignment horizontal="center" vertical="center"/>
      <protection hidden="1"/>
    </xf>
    <xf numFmtId="3" fontId="57" fillId="16" borderId="47" xfId="267" applyNumberFormat="1" applyFont="1" applyFill="1" applyBorder="1" applyAlignment="1" applyProtection="1">
      <alignment vertical="center" wrapText="1"/>
      <protection hidden="1"/>
    </xf>
    <xf numFmtId="181" fontId="57" fillId="16" borderId="42" xfId="267" applyNumberFormat="1" applyFont="1" applyFill="1" applyBorder="1" applyAlignment="1" applyProtection="1">
      <alignment horizontal="center" vertical="center" wrapText="1"/>
      <protection hidden="1"/>
    </xf>
    <xf numFmtId="186" fontId="57" fillId="0" borderId="0" xfId="0" applyNumberFormat="1" applyFont="1" applyBorder="1" applyAlignment="1" applyProtection="1">
      <alignment horizontal="right" vertical="center"/>
      <protection hidden="1"/>
    </xf>
    <xf numFmtId="0" fontId="63" fillId="16" borderId="35" xfId="0" applyNumberFormat="1" applyFont="1" applyFill="1" applyBorder="1" applyAlignment="1" applyProtection="1">
      <protection hidden="1"/>
    </xf>
    <xf numFmtId="0" fontId="28" fillId="16" borderId="35" xfId="0" applyNumberFormat="1" applyFont="1" applyFill="1" applyBorder="1" applyAlignment="1" applyProtection="1">
      <protection hidden="1"/>
    </xf>
    <xf numFmtId="0" fontId="63" fillId="16" borderId="35" xfId="0" applyNumberFormat="1" applyFont="1" applyFill="1" applyBorder="1" applyAlignment="1" applyProtection="1">
      <alignment horizontal="right"/>
      <protection hidden="1"/>
    </xf>
    <xf numFmtId="0" fontId="63" fillId="16" borderId="0" xfId="0" applyNumberFormat="1" applyFont="1" applyFill="1" applyAlignment="1" applyProtection="1">
      <protection hidden="1"/>
    </xf>
    <xf numFmtId="0" fontId="28" fillId="16" borderId="0" xfId="0" applyNumberFormat="1" applyFont="1" applyFill="1" applyAlignment="1" applyProtection="1">
      <protection hidden="1"/>
    </xf>
    <xf numFmtId="186" fontId="57" fillId="25" borderId="0" xfId="0" applyNumberFormat="1" applyFont="1" applyFill="1" applyBorder="1" applyAlignment="1" applyProtection="1">
      <alignment horizontal="right" vertical="center"/>
      <protection hidden="1"/>
    </xf>
    <xf numFmtId="0" fontId="63" fillId="16" borderId="0" xfId="362" applyFont="1" applyFill="1" applyBorder="1" applyAlignment="1" applyProtection="1">
      <alignment horizontal="left"/>
      <protection hidden="1"/>
    </xf>
    <xf numFmtId="181" fontId="63" fillId="16" borderId="0" xfId="367" applyNumberFormat="1" applyFont="1" applyFill="1" applyAlignment="1" applyProtection="1">
      <alignment horizontal="right"/>
      <protection hidden="1"/>
    </xf>
    <xf numFmtId="181" fontId="63" fillId="16" borderId="0" xfId="362" applyNumberFormat="1" applyFont="1" applyFill="1" applyBorder="1" applyAlignment="1" applyProtection="1">
      <alignment horizontal="center"/>
      <protection hidden="1"/>
    </xf>
    <xf numFmtId="0" fontId="63" fillId="16" borderId="35" xfId="362" applyFont="1" applyFill="1" applyBorder="1" applyAlignment="1" applyProtection="1">
      <alignment horizontal="left"/>
      <protection hidden="1"/>
    </xf>
    <xf numFmtId="0" fontId="57" fillId="16" borderId="16" xfId="360" quotePrefix="1" applyFont="1" applyFill="1" applyBorder="1" applyAlignment="1" applyProtection="1">
      <alignment horizontal="center" vertical="center"/>
      <protection hidden="1"/>
    </xf>
    <xf numFmtId="0" fontId="61" fillId="16" borderId="17" xfId="360" quotePrefix="1" applyFont="1" applyFill="1" applyBorder="1" applyAlignment="1" applyProtection="1">
      <alignment horizontal="center" vertical="center"/>
      <protection hidden="1"/>
    </xf>
    <xf numFmtId="181" fontId="57" fillId="16" borderId="4" xfId="367" applyNumberFormat="1" applyFont="1" applyFill="1" applyBorder="1" applyAlignment="1" applyProtection="1">
      <alignment horizontal="left" vertical="center"/>
      <protection hidden="1"/>
    </xf>
    <xf numFmtId="0" fontId="57" fillId="16" borderId="4" xfId="367" applyFont="1" applyFill="1" applyBorder="1" applyAlignment="1" applyProtection="1">
      <alignment horizontal="left" vertical="center"/>
      <protection hidden="1"/>
    </xf>
    <xf numFmtId="181" fontId="63" fillId="16" borderId="0" xfId="362" applyNumberFormat="1" applyFont="1" applyFill="1" applyBorder="1" applyAlignment="1" applyProtection="1">
      <alignment horizontal="right" vertical="center"/>
      <protection hidden="1"/>
    </xf>
    <xf numFmtId="3" fontId="57" fillId="16" borderId="41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0" xfId="367" applyNumberFormat="1" applyFont="1" applyFill="1" applyBorder="1" applyAlignment="1" applyProtection="1">
      <alignment horizontal="center" vertical="center"/>
      <protection hidden="1"/>
    </xf>
    <xf numFmtId="0" fontId="57" fillId="16" borderId="48" xfId="0" applyFont="1" applyFill="1" applyBorder="1" applyAlignment="1" applyProtection="1">
      <alignment vertical="center"/>
      <protection hidden="1"/>
    </xf>
    <xf numFmtId="181" fontId="57" fillId="16" borderId="49" xfId="268" applyNumberFormat="1" applyFont="1" applyFill="1" applyBorder="1" applyAlignment="1" applyProtection="1">
      <alignment vertical="center"/>
      <protection hidden="1"/>
    </xf>
    <xf numFmtId="0" fontId="57" fillId="16" borderId="18" xfId="360" quotePrefix="1" applyFont="1" applyFill="1" applyBorder="1" applyAlignment="1" applyProtection="1">
      <alignment horizontal="center" vertical="center"/>
      <protection hidden="1"/>
    </xf>
    <xf numFmtId="0" fontId="61" fillId="16" borderId="19" xfId="360" quotePrefix="1" applyFont="1" applyFill="1" applyBorder="1" applyAlignment="1" applyProtection="1">
      <alignment horizontal="center" vertical="center"/>
      <protection hidden="1"/>
    </xf>
    <xf numFmtId="0" fontId="0" fillId="16" borderId="1" xfId="0" applyFill="1" applyBorder="1" applyAlignment="1" applyProtection="1">
      <alignment horizontal="center" vertical="center"/>
      <protection hidden="1"/>
    </xf>
    <xf numFmtId="0" fontId="57" fillId="16" borderId="18" xfId="360" quotePrefix="1" applyNumberFormat="1" applyFont="1" applyFill="1" applyBorder="1" applyAlignment="1" applyProtection="1">
      <alignment horizontal="center" vertical="center"/>
      <protection hidden="1"/>
    </xf>
    <xf numFmtId="0" fontId="61" fillId="16" borderId="19" xfId="360" quotePrefix="1" applyNumberFormat="1" applyFont="1" applyFill="1" applyBorder="1" applyAlignment="1" applyProtection="1">
      <alignment horizontal="center" vertical="center"/>
      <protection hidden="1"/>
    </xf>
    <xf numFmtId="181" fontId="63" fillId="16" borderId="0" xfId="367" applyNumberFormat="1" applyFont="1" applyFill="1" applyBorder="1" applyAlignment="1" applyProtection="1">
      <alignment horizontal="left" vertical="center"/>
      <protection hidden="1"/>
    </xf>
    <xf numFmtId="3" fontId="63" fillId="16" borderId="0" xfId="367" applyNumberFormat="1" applyFont="1" applyFill="1" applyBorder="1" applyAlignment="1" applyProtection="1">
      <alignment horizontal="left" vertical="center"/>
      <protection hidden="1"/>
    </xf>
    <xf numFmtId="1" fontId="63" fillId="16" borderId="0" xfId="359" applyNumberFormat="1" applyFont="1" applyFill="1" applyBorder="1" applyAlignment="1" applyProtection="1">
      <alignment horizontal="left" vertical="center"/>
      <protection hidden="1"/>
    </xf>
    <xf numFmtId="181" fontId="63" fillId="16" borderId="0" xfId="362" applyNumberFormat="1" applyFont="1" applyFill="1" applyBorder="1" applyAlignment="1" applyProtection="1">
      <alignment horizontal="left" vertical="center"/>
      <protection hidden="1"/>
    </xf>
    <xf numFmtId="1" fontId="63" fillId="16" borderId="0" xfId="358" applyNumberFormat="1" applyFont="1" applyFill="1" applyBorder="1" applyAlignment="1" applyProtection="1">
      <alignment horizontal="left" vertical="center"/>
      <protection hidden="1"/>
    </xf>
    <xf numFmtId="177" fontId="57" fillId="16" borderId="16" xfId="268" applyFont="1" applyFill="1" applyBorder="1" applyAlignment="1" applyProtection="1">
      <alignment horizontal="center" vertical="center"/>
      <protection hidden="1"/>
    </xf>
    <xf numFmtId="177" fontId="57" fillId="16" borderId="50" xfId="268" applyFont="1" applyFill="1" applyBorder="1" applyAlignment="1" applyProtection="1">
      <alignment horizontal="center" vertical="center"/>
      <protection hidden="1"/>
    </xf>
    <xf numFmtId="0" fontId="57" fillId="16" borderId="44" xfId="0" applyFont="1" applyFill="1" applyBorder="1" applyAlignment="1" applyProtection="1">
      <alignment horizontal="center" vertical="center"/>
      <protection hidden="1"/>
    </xf>
    <xf numFmtId="181" fontId="63" fillId="16" borderId="0" xfId="362" applyNumberFormat="1" applyFont="1" applyFill="1" applyBorder="1" applyAlignment="1" applyProtection="1">
      <alignment horizontal="right"/>
      <protection hidden="1"/>
    </xf>
    <xf numFmtId="181" fontId="64" fillId="16" borderId="0" xfId="367" applyNumberFormat="1" applyFont="1" applyFill="1" applyBorder="1" applyAlignment="1" applyProtection="1">
      <alignment horizontal="center" vertical="center"/>
      <protection hidden="1"/>
    </xf>
    <xf numFmtId="0" fontId="56" fillId="16" borderId="4" xfId="367" applyFont="1" applyFill="1" applyBorder="1" applyAlignment="1" applyProtection="1">
      <alignment horizontal="center" vertical="center"/>
      <protection hidden="1"/>
    </xf>
    <xf numFmtId="181" fontId="64" fillId="16" borderId="4" xfId="367" applyNumberFormat="1" applyFont="1" applyFill="1" applyBorder="1" applyAlignment="1" applyProtection="1">
      <alignment horizontal="center" vertical="center"/>
      <protection hidden="1"/>
    </xf>
    <xf numFmtId="0" fontId="63" fillId="16" borderId="0" xfId="367" applyFont="1" applyFill="1" applyAlignment="1" applyProtection="1">
      <alignment horizontal="center"/>
      <protection hidden="1"/>
    </xf>
    <xf numFmtId="181" fontId="63" fillId="16" borderId="0" xfId="367" applyNumberFormat="1" applyFont="1" applyFill="1" applyAlignment="1" applyProtection="1">
      <alignment horizontal="center"/>
      <protection hidden="1"/>
    </xf>
    <xf numFmtId="41" fontId="57" fillId="16" borderId="4" xfId="0" quotePrefix="1" applyNumberFormat="1" applyFont="1" applyFill="1" applyBorder="1" applyAlignment="1" applyProtection="1">
      <alignment horizontal="right" vertical="center"/>
      <protection hidden="1"/>
    </xf>
    <xf numFmtId="3" fontId="57" fillId="16" borderId="39" xfId="268" applyNumberFormat="1" applyFont="1" applyFill="1" applyBorder="1" applyAlignment="1" applyProtection="1">
      <alignment horizontal="center" vertical="center"/>
      <protection hidden="1"/>
    </xf>
    <xf numFmtId="0" fontId="63" fillId="16" borderId="0" xfId="362" applyFont="1" applyFill="1" applyAlignment="1" applyProtection="1">
      <alignment horizontal="left" vertical="center"/>
      <protection hidden="1"/>
    </xf>
    <xf numFmtId="181" fontId="63" fillId="16" borderId="0" xfId="362" applyNumberFormat="1" applyFont="1" applyFill="1" applyAlignment="1" applyProtection="1">
      <alignment horizontal="center" vertical="center"/>
      <protection hidden="1"/>
    </xf>
    <xf numFmtId="0" fontId="63" fillId="16" borderId="0" xfId="362" applyFont="1" applyFill="1" applyAlignment="1" applyProtection="1">
      <alignment horizontal="center" vertical="center"/>
      <protection hidden="1"/>
    </xf>
    <xf numFmtId="3" fontId="63" fillId="16" borderId="0" xfId="362" applyNumberFormat="1" applyFont="1" applyFill="1" applyAlignment="1" applyProtection="1">
      <alignment horizontal="center" vertical="center"/>
      <protection hidden="1"/>
    </xf>
    <xf numFmtId="181" fontId="63" fillId="16" borderId="0" xfId="362" applyNumberFormat="1" applyFont="1" applyFill="1" applyAlignment="1" applyProtection="1">
      <alignment horizontal="right" vertical="center"/>
      <protection hidden="1"/>
    </xf>
    <xf numFmtId="3" fontId="63" fillId="16" borderId="35" xfId="354" applyNumberFormat="1" applyFont="1" applyFill="1" applyBorder="1" applyAlignment="1" applyProtection="1">
      <alignment horizontal="right" vertical="center"/>
      <protection hidden="1"/>
    </xf>
    <xf numFmtId="3" fontId="57" fillId="16" borderId="46" xfId="268" applyNumberFormat="1" applyFont="1" applyFill="1" applyBorder="1" applyAlignment="1" applyProtection="1">
      <alignment horizontal="center" vertical="center"/>
      <protection hidden="1"/>
    </xf>
    <xf numFmtId="189" fontId="78" fillId="16" borderId="0" xfId="0" applyNumberFormat="1" applyFont="1" applyFill="1" applyAlignment="1" applyProtection="1">
      <alignment horizontal="right" vertical="center"/>
      <protection hidden="1"/>
    </xf>
    <xf numFmtId="190" fontId="63" fillId="16" borderId="0" xfId="0" applyNumberFormat="1" applyFont="1" applyFill="1" applyAlignment="1" applyProtection="1">
      <alignment horizontal="right" vertical="center"/>
      <protection hidden="1"/>
    </xf>
    <xf numFmtId="0" fontId="63" fillId="16" borderId="16" xfId="0" applyFont="1" applyFill="1" applyBorder="1" applyAlignment="1" applyProtection="1">
      <alignment horizontal="left" vertical="center"/>
      <protection hidden="1"/>
    </xf>
    <xf numFmtId="183" fontId="63" fillId="16" borderId="4" xfId="0" applyNumberFormat="1" applyFont="1" applyFill="1" applyBorder="1" applyAlignment="1" applyProtection="1">
      <alignment horizontal="center" vertical="center"/>
      <protection hidden="1"/>
    </xf>
    <xf numFmtId="0" fontId="63" fillId="16" borderId="17" xfId="0" applyFont="1" applyFill="1" applyBorder="1" applyAlignment="1" applyProtection="1">
      <alignment horizontal="left" vertical="center"/>
      <protection hidden="1"/>
    </xf>
    <xf numFmtId="190" fontId="63" fillId="16" borderId="0" xfId="0" applyNumberFormat="1" applyFont="1" applyFill="1" applyBorder="1" applyAlignment="1" applyProtection="1">
      <alignment horizontal="right" vertical="center"/>
      <protection hidden="1"/>
    </xf>
    <xf numFmtId="189" fontId="63" fillId="16" borderId="0" xfId="0" applyNumberFormat="1" applyFont="1" applyFill="1" applyAlignment="1" applyProtection="1">
      <alignment horizontal="right" vertical="center"/>
      <protection locked="0" hidden="1"/>
    </xf>
    <xf numFmtId="189" fontId="63" fillId="16" borderId="0" xfId="0" applyNumberFormat="1" applyFont="1" applyFill="1" applyBorder="1" applyAlignment="1" applyProtection="1">
      <alignment horizontal="right" vertical="center"/>
      <protection locked="0" hidden="1"/>
    </xf>
    <xf numFmtId="189" fontId="63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57" fillId="16" borderId="0" xfId="0" applyNumberFormat="1" applyFont="1" applyFill="1" applyBorder="1" applyAlignment="1" applyProtection="1">
      <alignment horizontal="left" vertical="center"/>
      <protection hidden="1"/>
    </xf>
    <xf numFmtId="41" fontId="63" fillId="16" borderId="16" xfId="0" applyNumberFormat="1" applyFont="1" applyFill="1" applyBorder="1" applyAlignment="1" applyProtection="1">
      <alignment horizontal="left" vertical="center"/>
      <protection hidden="1"/>
    </xf>
    <xf numFmtId="41" fontId="57" fillId="16" borderId="4" xfId="0" applyNumberFormat="1" applyFont="1" applyFill="1" applyBorder="1" applyAlignment="1" applyProtection="1">
      <alignment horizontal="left" vertical="center"/>
      <protection hidden="1"/>
    </xf>
    <xf numFmtId="41" fontId="57" fillId="16" borderId="0" xfId="217" applyNumberFormat="1" applyFont="1" applyFill="1" applyBorder="1" applyAlignment="1" applyProtection="1">
      <alignment horizontal="right" vertical="center"/>
      <protection locked="0" hidden="1"/>
    </xf>
    <xf numFmtId="41" fontId="57" fillId="16" borderId="16" xfId="217" applyNumberFormat="1" applyFont="1" applyFill="1" applyBorder="1" applyAlignment="1" applyProtection="1">
      <alignment horizontal="right" vertical="center"/>
      <protection locked="0" hidden="1"/>
    </xf>
    <xf numFmtId="41" fontId="57" fillId="16" borderId="0" xfId="230" applyNumberFormat="1" applyFont="1" applyFill="1" applyBorder="1" applyAlignment="1" applyProtection="1">
      <alignment horizontal="right" vertical="center"/>
      <protection locked="0" hidden="1"/>
    </xf>
    <xf numFmtId="41" fontId="61" fillId="16" borderId="19" xfId="0" applyNumberFormat="1" applyFont="1" applyFill="1" applyBorder="1" applyAlignment="1" applyProtection="1">
      <alignment horizontal="right" vertical="center"/>
      <protection locked="0" hidden="1"/>
    </xf>
    <xf numFmtId="41" fontId="61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61" fillId="16" borderId="4" xfId="0" applyNumberFormat="1" applyFont="1" applyFill="1" applyBorder="1" applyAlignment="1" applyProtection="1">
      <alignment horizontal="right" vertical="center" shrinkToFit="1"/>
      <protection locked="0" hidden="1"/>
    </xf>
    <xf numFmtId="0" fontId="57" fillId="25" borderId="0" xfId="356" applyFont="1" applyFill="1" applyAlignment="1" applyProtection="1">
      <alignment horizontal="center" vertical="center"/>
      <protection hidden="1"/>
    </xf>
    <xf numFmtId="0" fontId="57" fillId="25" borderId="0" xfId="349" applyFont="1" applyFill="1" applyAlignment="1" applyProtection="1">
      <alignment horizontal="center" vertical="center"/>
      <protection hidden="1"/>
    </xf>
    <xf numFmtId="41" fontId="57" fillId="16" borderId="0" xfId="275" applyNumberFormat="1" applyFont="1" applyFill="1" applyBorder="1" applyAlignment="1" applyProtection="1">
      <alignment horizontal="center" vertical="center"/>
      <protection hidden="1"/>
    </xf>
    <xf numFmtId="41" fontId="57" fillId="16" borderId="16" xfId="275" applyNumberFormat="1" applyFont="1" applyFill="1" applyBorder="1" applyAlignment="1" applyProtection="1">
      <alignment horizontal="center" vertical="center"/>
      <protection hidden="1"/>
    </xf>
    <xf numFmtId="41" fontId="57" fillId="16" borderId="0" xfId="0" applyNumberFormat="1" applyFont="1" applyFill="1" applyAlignment="1" applyProtection="1">
      <alignment vertical="center"/>
      <protection hidden="1"/>
    </xf>
    <xf numFmtId="41" fontId="61" fillId="16" borderId="0" xfId="0" applyNumberFormat="1" applyFont="1" applyFill="1" applyAlignment="1" applyProtection="1">
      <alignment vertical="center"/>
      <protection hidden="1"/>
    </xf>
    <xf numFmtId="41" fontId="57" fillId="16" borderId="0" xfId="0" quotePrefix="1" applyNumberFormat="1" applyFont="1" applyFill="1" applyAlignment="1" applyProtection="1">
      <alignment horizontal="right" vertical="center"/>
      <protection hidden="1"/>
    </xf>
    <xf numFmtId="0" fontId="57" fillId="25" borderId="0" xfId="350" applyFont="1" applyFill="1" applyProtection="1">
      <alignment vertical="center"/>
      <protection hidden="1"/>
    </xf>
    <xf numFmtId="41" fontId="57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57" fillId="16" borderId="19" xfId="0" applyNumberFormat="1" applyFont="1" applyFill="1" applyBorder="1" applyAlignment="1" applyProtection="1">
      <alignment horizontal="right" vertical="center"/>
      <protection locked="0" hidden="1"/>
    </xf>
    <xf numFmtId="41" fontId="63" fillId="16" borderId="0" xfId="0" applyNumberFormat="1" applyFont="1" applyFill="1" applyBorder="1" applyAlignment="1" applyProtection="1">
      <alignment horizontal="center" vertical="center"/>
      <protection hidden="1"/>
    </xf>
    <xf numFmtId="0" fontId="63" fillId="16" borderId="16" xfId="0" applyNumberFormat="1" applyFont="1" applyFill="1" applyBorder="1" applyAlignment="1" applyProtection="1">
      <alignment horizontal="left" vertical="center" shrinkToFit="1"/>
      <protection hidden="1"/>
    </xf>
    <xf numFmtId="41" fontId="63" fillId="16" borderId="4" xfId="0" applyNumberFormat="1" applyFont="1" applyFill="1" applyBorder="1" applyAlignment="1" applyProtection="1">
      <alignment horizontal="center" vertical="center"/>
      <protection hidden="1"/>
    </xf>
    <xf numFmtId="0" fontId="63" fillId="16" borderId="17" xfId="0" applyNumberFormat="1" applyFont="1" applyFill="1" applyBorder="1" applyAlignment="1" applyProtection="1">
      <alignment horizontal="left" vertical="center" shrinkToFit="1"/>
      <protection hidden="1"/>
    </xf>
    <xf numFmtId="181" fontId="57" fillId="16" borderId="0" xfId="352" applyNumberFormat="1" applyFont="1" applyFill="1" applyAlignment="1" applyProtection="1">
      <alignment horizontal="center" vertical="center"/>
      <protection hidden="1"/>
    </xf>
    <xf numFmtId="0" fontId="57" fillId="16" borderId="0" xfId="352" applyFont="1" applyFill="1" applyAlignment="1" applyProtection="1">
      <alignment horizontal="center" vertical="center"/>
      <protection hidden="1"/>
    </xf>
    <xf numFmtId="3" fontId="57" fillId="16" borderId="0" xfId="352" applyNumberFormat="1" applyFont="1" applyFill="1" applyAlignment="1" applyProtection="1">
      <alignment horizontal="center" vertical="center"/>
      <protection hidden="1"/>
    </xf>
    <xf numFmtId="3" fontId="63" fillId="16" borderId="29" xfId="295" applyNumberFormat="1" applyFont="1" applyFill="1" applyBorder="1" applyAlignment="1" applyProtection="1">
      <alignment horizontal="center" vertical="center" wrapText="1"/>
      <protection hidden="1"/>
    </xf>
    <xf numFmtId="181" fontId="57" fillId="16" borderId="0" xfId="352" applyNumberFormat="1" applyFont="1" applyFill="1" applyBorder="1" applyAlignment="1" applyProtection="1">
      <alignment horizontal="center" vertical="center"/>
      <protection hidden="1"/>
    </xf>
    <xf numFmtId="3" fontId="57" fillId="16" borderId="0" xfId="352" applyNumberFormat="1" applyFont="1" applyFill="1" applyBorder="1" applyAlignment="1" applyProtection="1">
      <alignment horizontal="center" vertical="center"/>
      <protection hidden="1"/>
    </xf>
    <xf numFmtId="0" fontId="57" fillId="16" borderId="0" xfId="352" applyFont="1" applyFill="1" applyBorder="1" applyAlignment="1" applyProtection="1">
      <alignment horizontal="right" vertical="center"/>
      <protection hidden="1"/>
    </xf>
    <xf numFmtId="3" fontId="57" fillId="16" borderId="4" xfId="352" applyNumberFormat="1" applyFont="1" applyFill="1" applyBorder="1" applyAlignment="1" applyProtection="1">
      <alignment horizontal="center" vertical="center"/>
      <protection hidden="1"/>
    </xf>
    <xf numFmtId="3" fontId="63" fillId="16" borderId="40" xfId="295" applyNumberFormat="1" applyFont="1" applyFill="1" applyBorder="1" applyAlignment="1" applyProtection="1">
      <alignment horizontal="center" vertical="center" wrapText="1"/>
      <protection hidden="1"/>
    </xf>
    <xf numFmtId="3" fontId="63" fillId="16" borderId="42" xfId="295" applyNumberFormat="1" applyFont="1" applyFill="1" applyBorder="1" applyAlignment="1" applyProtection="1">
      <alignment horizontal="center" vertical="center" wrapText="1"/>
      <protection hidden="1"/>
    </xf>
    <xf numFmtId="3" fontId="69" fillId="16" borderId="40" xfId="295" applyNumberFormat="1" applyFont="1" applyFill="1" applyBorder="1" applyAlignment="1" applyProtection="1">
      <alignment horizontal="center" vertical="center" wrapText="1"/>
      <protection hidden="1"/>
    </xf>
    <xf numFmtId="3" fontId="69" fillId="16" borderId="42" xfId="295" applyNumberFormat="1" applyFont="1" applyFill="1" applyBorder="1" applyAlignment="1" applyProtection="1">
      <alignment horizontal="center" vertical="center" wrapText="1" shrinkToFit="1"/>
      <protection hidden="1"/>
    </xf>
    <xf numFmtId="177" fontId="69" fillId="16" borderId="42" xfId="295" applyFont="1" applyFill="1" applyBorder="1" applyAlignment="1" applyProtection="1">
      <alignment horizontal="center" vertical="center" wrapText="1"/>
      <protection hidden="1"/>
    </xf>
    <xf numFmtId="41" fontId="57" fillId="16" borderId="0" xfId="0" applyNumberFormat="1" applyFont="1" applyFill="1" applyAlignment="1" applyProtection="1">
      <alignment horizontal="center" vertical="center"/>
      <protection hidden="1"/>
    </xf>
    <xf numFmtId="41" fontId="94" fillId="0" borderId="0" xfId="0" applyNumberFormat="1" applyFont="1" applyBorder="1" applyAlignment="1">
      <alignment horizontal="right" vertical="center"/>
    </xf>
    <xf numFmtId="192" fontId="94" fillId="0" borderId="0" xfId="0" applyNumberFormat="1" applyFont="1" applyBorder="1" applyAlignment="1">
      <alignment horizontal="right" vertical="center"/>
    </xf>
    <xf numFmtId="0" fontId="63" fillId="25" borderId="0" xfId="356" applyFont="1" applyFill="1" applyBorder="1" applyAlignment="1" applyProtection="1">
      <alignment horizontal="left"/>
      <protection hidden="1"/>
    </xf>
    <xf numFmtId="41" fontId="57" fillId="25" borderId="0" xfId="0" applyNumberFormat="1" applyFont="1" applyFill="1" applyAlignment="1" applyProtection="1">
      <alignment horizontal="right" vertical="center"/>
      <protection locked="0" hidden="1"/>
    </xf>
    <xf numFmtId="41" fontId="57" fillId="25" borderId="0" xfId="349" applyNumberFormat="1" applyFont="1" applyFill="1" applyAlignment="1" applyProtection="1">
      <alignment horizontal="right" vertical="center"/>
      <protection locked="0" hidden="1"/>
    </xf>
    <xf numFmtId="41" fontId="57" fillId="25" borderId="0" xfId="341" quotePrefix="1" applyNumberFormat="1" applyFont="1" applyFill="1" applyAlignment="1" applyProtection="1">
      <alignment horizontal="right" vertical="center"/>
      <protection locked="0" hidden="1"/>
    </xf>
    <xf numFmtId="41" fontId="61" fillId="25" borderId="0" xfId="349" applyNumberFormat="1" applyFont="1" applyFill="1" applyAlignment="1" applyProtection="1">
      <alignment horizontal="right" vertical="center"/>
      <protection locked="0" hidden="1"/>
    </xf>
    <xf numFmtId="41" fontId="57" fillId="25" borderId="0" xfId="349" quotePrefix="1" applyNumberFormat="1" applyFont="1" applyFill="1" applyAlignment="1" applyProtection="1">
      <alignment horizontal="right" vertical="center"/>
      <protection locked="0" hidden="1"/>
    </xf>
    <xf numFmtId="0" fontId="57" fillId="16" borderId="16" xfId="340" applyFont="1" applyFill="1" applyBorder="1" applyAlignment="1" applyProtection="1">
      <alignment horizontal="left" vertical="center"/>
      <protection hidden="1"/>
    </xf>
    <xf numFmtId="183" fontId="57" fillId="0" borderId="0" xfId="349" applyNumberFormat="1" applyFont="1" applyFill="1" applyBorder="1" applyAlignment="1" applyProtection="1">
      <alignment horizontal="center" vertical="center"/>
      <protection hidden="1"/>
    </xf>
    <xf numFmtId="0" fontId="57" fillId="0" borderId="0" xfId="349" applyFont="1" applyFill="1" applyBorder="1" applyAlignment="1" applyProtection="1">
      <alignment horizontal="left" vertical="center"/>
      <protection hidden="1"/>
    </xf>
    <xf numFmtId="0" fontId="57" fillId="0" borderId="16" xfId="341" applyFont="1" applyFill="1" applyBorder="1" applyAlignment="1" applyProtection="1">
      <alignment horizontal="left" vertical="center"/>
      <protection hidden="1"/>
    </xf>
    <xf numFmtId="0" fontId="57" fillId="25" borderId="0" xfId="349" applyFont="1" applyFill="1" applyBorder="1" applyAlignment="1" applyProtection="1">
      <alignment horizontal="left" vertical="center"/>
      <protection hidden="1"/>
    </xf>
    <xf numFmtId="183" fontId="57" fillId="25" borderId="0" xfId="349" applyNumberFormat="1" applyFont="1" applyFill="1" applyBorder="1" applyAlignment="1" applyProtection="1">
      <alignment horizontal="center" vertical="center"/>
      <protection hidden="1"/>
    </xf>
    <xf numFmtId="0" fontId="57" fillId="25" borderId="16" xfId="349" applyFont="1" applyFill="1" applyBorder="1" applyAlignment="1" applyProtection="1">
      <alignment horizontal="left" vertical="center"/>
      <protection hidden="1"/>
    </xf>
    <xf numFmtId="0" fontId="57" fillId="25" borderId="0" xfId="356" applyFont="1" applyFill="1" applyBorder="1" applyAlignment="1" applyProtection="1">
      <alignment horizontal="center" vertical="center"/>
      <protection hidden="1"/>
    </xf>
    <xf numFmtId="0" fontId="57" fillId="25" borderId="16" xfId="341" applyFont="1" applyFill="1" applyBorder="1" applyAlignment="1" applyProtection="1">
      <alignment horizontal="left" vertical="center"/>
      <protection hidden="1"/>
    </xf>
    <xf numFmtId="0" fontId="57" fillId="16" borderId="16" xfId="345" applyFont="1" applyFill="1" applyBorder="1" applyAlignment="1" applyProtection="1">
      <alignment horizontal="left" vertical="center"/>
      <protection hidden="1"/>
    </xf>
    <xf numFmtId="0" fontId="57" fillId="0" borderId="16" xfId="349" applyFont="1" applyFill="1" applyBorder="1" applyAlignment="1" applyProtection="1">
      <alignment horizontal="left" vertical="center"/>
      <protection hidden="1"/>
    </xf>
    <xf numFmtId="183" fontId="63" fillId="16" borderId="16" xfId="0" applyNumberFormat="1" applyFont="1" applyFill="1" applyBorder="1" applyAlignment="1" applyProtection="1">
      <alignment horizontal="left" vertical="center"/>
      <protection hidden="1"/>
    </xf>
    <xf numFmtId="41" fontId="57" fillId="16" borderId="18" xfId="0" applyNumberFormat="1" applyFont="1" applyFill="1" applyBorder="1" applyAlignment="1" applyProtection="1">
      <alignment horizontal="left" vertical="center"/>
      <protection hidden="1"/>
    </xf>
    <xf numFmtId="0" fontId="57" fillId="16" borderId="16" xfId="0" applyFont="1" applyFill="1" applyBorder="1" applyAlignment="1" applyProtection="1">
      <alignment horizontal="left" vertical="center" shrinkToFit="1"/>
      <protection hidden="1"/>
    </xf>
    <xf numFmtId="183" fontId="57" fillId="25" borderId="4" xfId="349" applyNumberFormat="1" applyFont="1" applyFill="1" applyBorder="1" applyAlignment="1" applyProtection="1">
      <alignment horizontal="center" vertical="center"/>
      <protection hidden="1"/>
    </xf>
    <xf numFmtId="0" fontId="57" fillId="25" borderId="17" xfId="349" applyFont="1" applyFill="1" applyBorder="1" applyAlignment="1" applyProtection="1">
      <alignment horizontal="left" vertical="center"/>
      <protection hidden="1"/>
    </xf>
    <xf numFmtId="41" fontId="57" fillId="25" borderId="4" xfId="349" applyNumberFormat="1" applyFont="1" applyFill="1" applyBorder="1" applyAlignment="1" applyProtection="1">
      <alignment horizontal="right" vertical="center"/>
      <protection locked="0" hidden="1"/>
    </xf>
    <xf numFmtId="41" fontId="57" fillId="25" borderId="4" xfId="349" quotePrefix="1" applyNumberFormat="1" applyFont="1" applyFill="1" applyBorder="1" applyAlignment="1" applyProtection="1">
      <alignment horizontal="right" vertical="center"/>
      <protection locked="0" hidden="1"/>
    </xf>
    <xf numFmtId="41" fontId="57" fillId="16" borderId="19" xfId="0" applyNumberFormat="1" applyFont="1" applyFill="1" applyBorder="1" applyAlignment="1" applyProtection="1">
      <alignment horizontal="left" vertical="center"/>
      <protection hidden="1"/>
    </xf>
    <xf numFmtId="0" fontId="57" fillId="16" borderId="17" xfId="0" applyFont="1" applyFill="1" applyBorder="1" applyAlignment="1" applyProtection="1">
      <alignment horizontal="left" vertical="center" shrinkToFit="1"/>
      <protection hidden="1"/>
    </xf>
    <xf numFmtId="217" fontId="61" fillId="16" borderId="0" xfId="362" applyNumberFormat="1" applyFont="1" applyFill="1" applyBorder="1" applyAlignment="1" applyProtection="1">
      <alignment horizontal="center" vertical="center"/>
      <protection hidden="1"/>
    </xf>
    <xf numFmtId="0" fontId="59" fillId="25" borderId="0" xfId="356" applyFont="1" applyFill="1" applyBorder="1" applyAlignment="1" applyProtection="1">
      <alignment horizontal="center" vertical="center"/>
      <protection hidden="1"/>
    </xf>
    <xf numFmtId="0" fontId="58" fillId="25" borderId="0" xfId="356" applyFont="1" applyFill="1" applyBorder="1" applyAlignment="1" applyProtection="1">
      <alignment horizontal="center" vertical="center"/>
      <protection hidden="1"/>
    </xf>
    <xf numFmtId="177" fontId="61" fillId="25" borderId="16" xfId="275" quotePrefix="1" applyFont="1" applyFill="1" applyBorder="1" applyAlignment="1" applyProtection="1">
      <alignment horizontal="center" vertical="center"/>
      <protection hidden="1"/>
    </xf>
    <xf numFmtId="177" fontId="57" fillId="25" borderId="0" xfId="281" applyFont="1" applyFill="1" applyBorder="1" applyAlignment="1" applyProtection="1">
      <alignment horizontal="center" vertical="center" wrapText="1"/>
      <protection hidden="1"/>
    </xf>
    <xf numFmtId="0" fontId="63" fillId="16" borderId="0" xfId="0" applyFont="1" applyFill="1" applyBorder="1" applyAlignment="1" applyProtection="1">
      <alignment horizontal="center" vertical="center"/>
      <protection hidden="1"/>
    </xf>
    <xf numFmtId="3" fontId="57" fillId="16" borderId="29" xfId="296" applyNumberFormat="1" applyFont="1" applyFill="1" applyBorder="1" applyAlignment="1" applyProtection="1">
      <alignment vertical="center" wrapText="1"/>
      <protection hidden="1"/>
    </xf>
    <xf numFmtId="3" fontId="57" fillId="16" borderId="42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40" xfId="296" applyNumberFormat="1" applyFont="1" applyFill="1" applyBorder="1" applyAlignment="1" applyProtection="1">
      <alignment horizontal="center" vertical="center" wrapText="1"/>
      <protection hidden="1"/>
    </xf>
    <xf numFmtId="0" fontId="63" fillId="16" borderId="0" xfId="357" applyFont="1" applyFill="1" applyAlignment="1" applyProtection="1">
      <protection hidden="1"/>
    </xf>
    <xf numFmtId="0" fontId="63" fillId="16" borderId="0" xfId="357" applyFont="1" applyFill="1" applyAlignment="1" applyProtection="1">
      <alignment horizontal="left"/>
      <protection hidden="1"/>
    </xf>
    <xf numFmtId="3" fontId="63" fillId="16" borderId="0" xfId="357" applyNumberFormat="1" applyFont="1" applyFill="1" applyAlignment="1" applyProtection="1">
      <alignment horizontal="left"/>
      <protection hidden="1"/>
    </xf>
    <xf numFmtId="184" fontId="63" fillId="16" borderId="0" xfId="357" applyNumberFormat="1" applyFont="1" applyFill="1" applyAlignment="1" applyProtection="1">
      <alignment horizontal="left"/>
      <protection hidden="1"/>
    </xf>
    <xf numFmtId="3" fontId="63" fillId="16" borderId="0" xfId="357" applyNumberFormat="1" applyFont="1" applyFill="1" applyAlignment="1" applyProtection="1">
      <alignment horizontal="right"/>
      <protection hidden="1"/>
    </xf>
    <xf numFmtId="181" fontId="63" fillId="16" borderId="0" xfId="367" applyNumberFormat="1" applyFont="1" applyFill="1" applyAlignment="1" applyProtection="1">
      <alignment horizontal="right" vertical="center"/>
      <protection hidden="1"/>
    </xf>
    <xf numFmtId="0" fontId="63" fillId="16" borderId="0" xfId="339" applyFont="1" applyFill="1" applyBorder="1" applyAlignment="1" applyProtection="1">
      <alignment horizontal="right" vertical="center"/>
      <protection hidden="1"/>
    </xf>
    <xf numFmtId="181" fontId="63" fillId="16" borderId="0" xfId="367" applyNumberFormat="1" applyFont="1" applyFill="1" applyAlignment="1" applyProtection="1">
      <alignment horizontal="left"/>
      <protection hidden="1"/>
    </xf>
    <xf numFmtId="3" fontId="63" fillId="16" borderId="0" xfId="367" applyNumberFormat="1" applyFont="1" applyFill="1" applyAlignment="1" applyProtection="1">
      <alignment horizontal="left"/>
      <protection hidden="1"/>
    </xf>
    <xf numFmtId="3" fontId="63" fillId="16" borderId="0" xfId="367" applyNumberFormat="1" applyFont="1" applyFill="1" applyAlignment="1" applyProtection="1">
      <alignment horizontal="right"/>
      <protection hidden="1"/>
    </xf>
    <xf numFmtId="0" fontId="63" fillId="16" borderId="0" xfId="367" applyFont="1" applyFill="1" applyBorder="1" applyAlignment="1" applyProtection="1">
      <alignment horizontal="left"/>
      <protection hidden="1"/>
    </xf>
    <xf numFmtId="0" fontId="63" fillId="16" borderId="35" xfId="339" applyFont="1" applyFill="1" applyBorder="1" applyAlignment="1" applyProtection="1">
      <alignment horizontal="right"/>
      <protection hidden="1"/>
    </xf>
    <xf numFmtId="0" fontId="0" fillId="25" borderId="0" xfId="0" applyFill="1"/>
    <xf numFmtId="1" fontId="63" fillId="16" borderId="0" xfId="365" applyNumberFormat="1" applyFont="1" applyFill="1" applyBorder="1" applyAlignment="1" applyProtection="1">
      <alignment horizontal="left" vertical="center"/>
      <protection hidden="1"/>
    </xf>
    <xf numFmtId="3" fontId="63" fillId="16" borderId="0" xfId="365" applyNumberFormat="1" applyFont="1" applyFill="1" applyBorder="1" applyAlignment="1" applyProtection="1">
      <alignment horizontal="left" vertical="center"/>
      <protection hidden="1"/>
    </xf>
    <xf numFmtId="183" fontId="63" fillId="16" borderId="0" xfId="365" applyNumberFormat="1" applyFont="1" applyFill="1" applyBorder="1" applyAlignment="1" applyProtection="1">
      <alignment horizontal="left" vertical="center"/>
      <protection hidden="1"/>
    </xf>
    <xf numFmtId="0" fontId="63" fillId="16" borderId="0" xfId="368" applyFont="1" applyFill="1" applyBorder="1" applyAlignment="1" applyProtection="1">
      <alignment horizontal="right" vertical="center"/>
      <protection hidden="1"/>
    </xf>
    <xf numFmtId="41" fontId="57" fillId="16" borderId="16" xfId="0" applyNumberFormat="1" applyFont="1" applyFill="1" applyBorder="1" applyAlignment="1" applyProtection="1">
      <alignment horizontal="right" vertical="center"/>
      <protection locked="0" hidden="1"/>
    </xf>
    <xf numFmtId="41" fontId="57" fillId="16" borderId="17" xfId="0" applyNumberFormat="1" applyFont="1" applyFill="1" applyBorder="1" applyAlignment="1" applyProtection="1">
      <alignment horizontal="right" vertical="center"/>
      <protection locked="0" hidden="1"/>
    </xf>
    <xf numFmtId="0" fontId="0" fillId="0" borderId="0" xfId="0" applyProtection="1">
      <protection hidden="1"/>
    </xf>
    <xf numFmtId="209" fontId="57" fillId="16" borderId="0" xfId="217" applyNumberFormat="1" applyFont="1" applyFill="1" applyBorder="1" applyAlignment="1" applyProtection="1">
      <alignment horizontal="right" vertical="center"/>
      <protection hidden="1"/>
    </xf>
    <xf numFmtId="0" fontId="63" fillId="16" borderId="35" xfId="356" applyFont="1" applyFill="1" applyBorder="1" applyAlignment="1" applyProtection="1">
      <alignment horizontal="left"/>
      <protection hidden="1"/>
    </xf>
    <xf numFmtId="3" fontId="63" fillId="16" borderId="35" xfId="356" applyNumberFormat="1" applyFont="1" applyFill="1" applyBorder="1" applyAlignment="1" applyProtection="1">
      <alignment horizontal="left"/>
      <protection hidden="1"/>
    </xf>
    <xf numFmtId="2" fontId="63" fillId="16" borderId="35" xfId="356" applyNumberFormat="1" applyFont="1" applyFill="1" applyBorder="1" applyAlignment="1" applyProtection="1">
      <alignment horizontal="left"/>
      <protection hidden="1"/>
    </xf>
    <xf numFmtId="208" fontId="63" fillId="16" borderId="35" xfId="0" applyNumberFormat="1" applyFont="1" applyFill="1" applyBorder="1" applyAlignment="1" applyProtection="1">
      <alignment horizontal="left"/>
      <protection hidden="1"/>
    </xf>
    <xf numFmtId="2" fontId="63" fillId="16" borderId="35" xfId="0" applyNumberFormat="1" applyFont="1" applyFill="1" applyBorder="1" applyAlignment="1" applyProtection="1">
      <alignment horizontal="left"/>
      <protection hidden="1"/>
    </xf>
    <xf numFmtId="1" fontId="63" fillId="16" borderId="0" xfId="359" applyNumberFormat="1" applyFont="1" applyFill="1" applyAlignment="1" applyProtection="1">
      <alignment horizontal="right"/>
      <protection hidden="1"/>
    </xf>
    <xf numFmtId="41" fontId="57" fillId="25" borderId="0" xfId="0" applyNumberFormat="1" applyFont="1" applyFill="1" applyAlignment="1" applyProtection="1">
      <alignment horizontal="right" vertical="center"/>
      <protection hidden="1"/>
    </xf>
    <xf numFmtId="3" fontId="63" fillId="25" borderId="0" xfId="356" applyNumberFormat="1" applyFont="1" applyFill="1" applyBorder="1" applyAlignment="1" applyProtection="1">
      <alignment horizontal="left"/>
      <protection hidden="1"/>
    </xf>
    <xf numFmtId="183" fontId="63" fillId="16" borderId="0" xfId="356" applyNumberFormat="1" applyFont="1" applyFill="1" applyBorder="1" applyAlignment="1" applyProtection="1">
      <alignment horizontal="left"/>
      <protection hidden="1"/>
    </xf>
    <xf numFmtId="0" fontId="63" fillId="16" borderId="0" xfId="368" applyFont="1" applyFill="1" applyBorder="1" applyAlignment="1" applyProtection="1">
      <alignment horizontal="left"/>
      <protection hidden="1"/>
    </xf>
    <xf numFmtId="183" fontId="63" fillId="16" borderId="0" xfId="0" applyNumberFormat="1" applyFont="1" applyFill="1" applyAlignment="1" applyProtection="1">
      <alignment horizontal="left"/>
      <protection hidden="1"/>
    </xf>
    <xf numFmtId="183" fontId="63" fillId="16" borderId="0" xfId="0" applyNumberFormat="1" applyFont="1" applyFill="1" applyBorder="1" applyAlignment="1" applyProtection="1">
      <alignment horizontal="left"/>
      <protection hidden="1"/>
    </xf>
    <xf numFmtId="0" fontId="63" fillId="16" borderId="0" xfId="356" applyFont="1" applyFill="1" applyBorder="1" applyAlignment="1" applyProtection="1">
      <alignment vertical="center"/>
      <protection hidden="1"/>
    </xf>
    <xf numFmtId="1" fontId="63" fillId="16" borderId="0" xfId="359" applyNumberFormat="1" applyFont="1" applyFill="1" applyAlignment="1" applyProtection="1">
      <alignment horizontal="left"/>
      <protection hidden="1"/>
    </xf>
    <xf numFmtId="0" fontId="63" fillId="16" borderId="0" xfId="356" applyFont="1" applyFill="1" applyAlignment="1" applyProtection="1">
      <alignment horizontal="left"/>
      <protection hidden="1"/>
    </xf>
    <xf numFmtId="0" fontId="63" fillId="16" borderId="0" xfId="356" applyFont="1" applyFill="1" applyAlignment="1" applyProtection="1">
      <alignment horizontal="left" vertical="center"/>
      <protection hidden="1"/>
    </xf>
    <xf numFmtId="0" fontId="63" fillId="16" borderId="0" xfId="356" applyFont="1" applyFill="1" applyAlignment="1" applyProtection="1">
      <alignment horizontal="center" vertical="center"/>
      <protection hidden="1"/>
    </xf>
    <xf numFmtId="0" fontId="63" fillId="16" borderId="0" xfId="356" applyFont="1" applyFill="1" applyBorder="1" applyAlignment="1" applyProtection="1">
      <alignment horizontal="right"/>
      <protection hidden="1"/>
    </xf>
    <xf numFmtId="0" fontId="63" fillId="16" borderId="0" xfId="354" applyFont="1" applyFill="1" applyBorder="1" applyAlignment="1" applyProtection="1">
      <alignment horizontal="left"/>
      <protection hidden="1"/>
    </xf>
    <xf numFmtId="0" fontId="22" fillId="0" borderId="0" xfId="0" applyFont="1" applyProtection="1">
      <protection hidden="1"/>
    </xf>
    <xf numFmtId="41" fontId="57" fillId="0" borderId="0" xfId="349" applyNumberFormat="1" applyFont="1" applyFill="1" applyAlignment="1" applyProtection="1">
      <alignment horizontal="right" vertical="center"/>
      <protection hidden="1"/>
    </xf>
    <xf numFmtId="0" fontId="63" fillId="25" borderId="0" xfId="354" applyFont="1" applyFill="1" applyAlignment="1" applyProtection="1">
      <alignment horizontal="left"/>
      <protection hidden="1"/>
    </xf>
    <xf numFmtId="3" fontId="63" fillId="25" borderId="0" xfId="349" applyNumberFormat="1" applyFont="1" applyFill="1" applyAlignment="1" applyProtection="1">
      <alignment horizontal="left"/>
      <protection hidden="1"/>
    </xf>
    <xf numFmtId="0" fontId="63" fillId="25" borderId="0" xfId="356" applyFont="1" applyFill="1" applyAlignment="1" applyProtection="1">
      <alignment horizontal="right"/>
      <protection hidden="1"/>
    </xf>
    <xf numFmtId="3" fontId="63" fillId="16" borderId="0" xfId="349" applyNumberFormat="1" applyFont="1" applyFill="1" applyBorder="1" applyAlignment="1" applyProtection="1">
      <alignment horizontal="left" vertical="center"/>
      <protection hidden="1"/>
    </xf>
    <xf numFmtId="41" fontId="78" fillId="16" borderId="0" xfId="0" applyNumberFormat="1" applyFont="1" applyFill="1" applyBorder="1" applyAlignment="1" applyProtection="1">
      <alignment horizontal="right"/>
      <protection hidden="1"/>
    </xf>
    <xf numFmtId="0" fontId="63" fillId="16" borderId="0" xfId="0" applyNumberFormat="1" applyFont="1" applyFill="1" applyBorder="1" applyAlignment="1" applyProtection="1">
      <alignment horizontal="left"/>
      <protection hidden="1"/>
    </xf>
    <xf numFmtId="183" fontId="78" fillId="16" borderId="0" xfId="0" applyNumberFormat="1" applyFont="1" applyFill="1" applyBorder="1" applyAlignment="1" applyProtection="1">
      <alignment horizontal="center"/>
      <protection hidden="1"/>
    </xf>
    <xf numFmtId="3" fontId="63" fillId="16" borderId="0" xfId="356" applyNumberFormat="1" applyFont="1" applyFill="1" applyBorder="1" applyAlignment="1" applyProtection="1">
      <alignment horizontal="center"/>
      <protection hidden="1"/>
    </xf>
    <xf numFmtId="3" fontId="63" fillId="16" borderId="0" xfId="0" applyNumberFormat="1" applyFont="1" applyFill="1" applyAlignment="1" applyProtection="1">
      <alignment horizontal="center"/>
      <protection hidden="1"/>
    </xf>
    <xf numFmtId="0" fontId="63" fillId="16" borderId="0" xfId="356" applyFont="1" applyFill="1" applyBorder="1" applyAlignment="1" applyProtection="1">
      <protection hidden="1"/>
    </xf>
    <xf numFmtId="0" fontId="63" fillId="16" borderId="35" xfId="368" applyFont="1" applyFill="1" applyBorder="1" applyAlignment="1" applyProtection="1">
      <protection hidden="1"/>
    </xf>
    <xf numFmtId="0" fontId="63" fillId="16" borderId="35" xfId="368" applyFont="1" applyFill="1" applyBorder="1" applyAlignment="1" applyProtection="1">
      <alignment horizontal="right"/>
      <protection hidden="1"/>
    </xf>
    <xf numFmtId="177" fontId="63" fillId="16" borderId="0" xfId="354" applyNumberFormat="1" applyFont="1" applyFill="1" applyAlignment="1" applyProtection="1">
      <alignment horizontal="right"/>
      <protection hidden="1"/>
    </xf>
    <xf numFmtId="186" fontId="63" fillId="16" borderId="35" xfId="0" applyNumberFormat="1" applyFont="1" applyFill="1" applyBorder="1" applyAlignment="1" applyProtection="1">
      <alignment vertical="center"/>
      <protection hidden="1"/>
    </xf>
    <xf numFmtId="186" fontId="63" fillId="16" borderId="35" xfId="0" applyNumberFormat="1" applyFont="1" applyFill="1" applyBorder="1" applyAlignment="1" applyProtection="1">
      <alignment horizontal="left" vertical="center"/>
      <protection hidden="1"/>
    </xf>
    <xf numFmtId="183" fontId="63" fillId="16" borderId="35" xfId="356" applyNumberFormat="1" applyFont="1" applyFill="1" applyBorder="1" applyAlignment="1" applyProtection="1">
      <alignment horizontal="left"/>
      <protection hidden="1"/>
    </xf>
    <xf numFmtId="183" fontId="63" fillId="16" borderId="44" xfId="356" applyNumberFormat="1" applyFont="1" applyFill="1" applyBorder="1" applyAlignment="1" applyProtection="1">
      <alignment horizontal="left"/>
      <protection hidden="1"/>
    </xf>
    <xf numFmtId="0" fontId="63" fillId="16" borderId="0" xfId="356" applyFont="1" applyFill="1" applyAlignment="1" applyProtection="1">
      <protection hidden="1"/>
    </xf>
    <xf numFmtId="0" fontId="63" fillId="16" borderId="0" xfId="356" applyFont="1" applyFill="1" applyAlignment="1" applyProtection="1">
      <alignment horizontal="center"/>
      <protection hidden="1"/>
    </xf>
    <xf numFmtId="0" fontId="63" fillId="16" borderId="0" xfId="356" applyFont="1" applyFill="1" applyBorder="1" applyAlignment="1" applyProtection="1">
      <alignment horizontal="center" vertical="center"/>
      <protection hidden="1"/>
    </xf>
    <xf numFmtId="0" fontId="63" fillId="16" borderId="0" xfId="0" applyFont="1" applyFill="1" applyBorder="1" applyAlignment="1" applyProtection="1">
      <protection hidden="1"/>
    </xf>
    <xf numFmtId="3" fontId="63" fillId="16" borderId="0" xfId="354" applyNumberFormat="1" applyFont="1" applyFill="1" applyAlignment="1" applyProtection="1">
      <protection hidden="1"/>
    </xf>
    <xf numFmtId="41" fontId="57" fillId="16" borderId="0" xfId="356" applyNumberFormat="1" applyFont="1" applyFill="1" applyBorder="1" applyAlignment="1" applyProtection="1">
      <alignment horizontal="center" vertical="center"/>
      <protection locked="0" hidden="1"/>
    </xf>
    <xf numFmtId="183" fontId="63" fillId="16" borderId="17" xfId="0" applyNumberFormat="1" applyFont="1" applyFill="1" applyBorder="1" applyAlignment="1" applyProtection="1">
      <alignment horizontal="left" vertical="center"/>
      <protection hidden="1"/>
    </xf>
    <xf numFmtId="41" fontId="57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3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62" fillId="16" borderId="0" xfId="348" applyNumberFormat="1" applyFont="1" applyFill="1" applyBorder="1" applyAlignment="1" applyProtection="1">
      <alignment vertical="center"/>
      <protection locked="0" hidden="1"/>
    </xf>
    <xf numFmtId="41" fontId="57" fillId="16" borderId="0" xfId="341" quotePrefix="1" applyNumberFormat="1" applyFont="1" applyFill="1" applyBorder="1" applyAlignment="1" applyProtection="1">
      <alignment horizontal="right" vertical="center"/>
      <protection locked="0" hidden="1"/>
    </xf>
    <xf numFmtId="0" fontId="63" fillId="16" borderId="0" xfId="362" applyFont="1" applyFill="1" applyBorder="1" applyAlignment="1" applyProtection="1">
      <alignment horizontal="left"/>
      <protection locked="0" hidden="1"/>
    </xf>
    <xf numFmtId="3" fontId="63" fillId="16" borderId="0" xfId="0" applyNumberFormat="1" applyFont="1" applyFill="1" applyBorder="1" applyAlignment="1" applyProtection="1">
      <alignment horizontal="left"/>
      <protection locked="0" hidden="1"/>
    </xf>
    <xf numFmtId="3" fontId="63" fillId="25" borderId="0" xfId="356" applyNumberFormat="1" applyFont="1" applyFill="1" applyBorder="1" applyAlignment="1" applyProtection="1">
      <alignment horizontal="left"/>
      <protection locked="0" hidden="1"/>
    </xf>
    <xf numFmtId="0" fontId="63" fillId="16" borderId="0" xfId="356" applyFont="1" applyFill="1" applyBorder="1" applyAlignment="1" applyProtection="1">
      <alignment horizontal="right"/>
      <protection locked="0" hidden="1"/>
    </xf>
    <xf numFmtId="0" fontId="63" fillId="25" borderId="0" xfId="356" applyFont="1" applyFill="1" applyBorder="1" applyAlignment="1" applyProtection="1">
      <alignment horizontal="left"/>
      <protection locked="0" hidden="1"/>
    </xf>
    <xf numFmtId="0" fontId="63" fillId="16" borderId="0" xfId="357" applyFont="1" applyFill="1" applyBorder="1" applyAlignment="1" applyProtection="1">
      <protection locked="0" hidden="1"/>
    </xf>
    <xf numFmtId="3" fontId="63" fillId="16" borderId="0" xfId="357" applyNumberFormat="1" applyFont="1" applyFill="1" applyAlignment="1" applyProtection="1">
      <alignment horizontal="left"/>
      <protection locked="0" hidden="1"/>
    </xf>
    <xf numFmtId="0" fontId="63" fillId="16" borderId="0" xfId="357" applyFont="1" applyFill="1" applyBorder="1" applyAlignment="1" applyProtection="1">
      <alignment horizontal="left"/>
      <protection locked="0" hidden="1"/>
    </xf>
    <xf numFmtId="0" fontId="63" fillId="16" borderId="0" xfId="357" applyFont="1" applyFill="1" applyBorder="1" applyAlignment="1" applyProtection="1">
      <alignment horizontal="right"/>
      <protection locked="0" hidden="1"/>
    </xf>
    <xf numFmtId="0" fontId="63" fillId="16" borderId="0" xfId="368" applyFont="1" applyFill="1" applyBorder="1" applyAlignment="1" applyProtection="1">
      <alignment horizontal="left"/>
      <protection locked="0" hidden="1"/>
    </xf>
    <xf numFmtId="183" fontId="63" fillId="16" borderId="0" xfId="0" applyNumberFormat="1" applyFont="1" applyFill="1" applyBorder="1" applyAlignment="1" applyProtection="1">
      <alignment horizontal="left"/>
      <protection locked="0" hidden="1"/>
    </xf>
    <xf numFmtId="183" fontId="63" fillId="16" borderId="0" xfId="356" applyNumberFormat="1" applyFont="1" applyFill="1" applyBorder="1" applyAlignment="1" applyProtection="1">
      <alignment horizontal="left"/>
      <protection locked="0" hidden="1"/>
    </xf>
    <xf numFmtId="41" fontId="57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57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57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57" fillId="25" borderId="0" xfId="0" applyNumberFormat="1" applyFont="1" applyFill="1" applyBorder="1" applyAlignment="1" applyProtection="1">
      <alignment horizontal="right" vertical="center"/>
      <protection locked="0" hidden="1"/>
    </xf>
    <xf numFmtId="181" fontId="63" fillId="16" borderId="0" xfId="352" applyNumberFormat="1" applyFont="1" applyFill="1" applyAlignment="1" applyProtection="1">
      <alignment horizontal="left"/>
      <protection locked="0" hidden="1"/>
    </xf>
    <xf numFmtId="0" fontId="63" fillId="16" borderId="0" xfId="352" applyFont="1" applyFill="1" applyAlignment="1" applyProtection="1">
      <alignment horizontal="left"/>
      <protection locked="0" hidden="1"/>
    </xf>
    <xf numFmtId="3" fontId="63" fillId="16" borderId="0" xfId="352" applyNumberFormat="1" applyFont="1" applyFill="1" applyAlignment="1" applyProtection="1">
      <alignment horizontal="left"/>
      <protection locked="0" hidden="1"/>
    </xf>
    <xf numFmtId="0" fontId="63" fillId="16" borderId="0" xfId="356" applyFont="1" applyFill="1" applyAlignment="1" applyProtection="1">
      <alignment horizontal="left" vertical="center"/>
      <protection locked="0" hidden="1"/>
    </xf>
    <xf numFmtId="0" fontId="63" fillId="16" borderId="0" xfId="356" applyFont="1" applyFill="1" applyAlignment="1" applyProtection="1">
      <alignment horizontal="center" vertical="center"/>
      <protection locked="0" hidden="1"/>
    </xf>
    <xf numFmtId="181" fontId="63" fillId="16" borderId="0" xfId="352" applyNumberFormat="1" applyFont="1" applyFill="1" applyAlignment="1" applyProtection="1">
      <alignment horizontal="center" vertical="center"/>
      <protection locked="0" hidden="1"/>
    </xf>
    <xf numFmtId="0" fontId="63" fillId="16" borderId="0" xfId="352" applyFont="1" applyFill="1" applyAlignment="1" applyProtection="1">
      <alignment horizontal="center" vertical="center"/>
      <protection locked="0" hidden="1"/>
    </xf>
    <xf numFmtId="3" fontId="63" fillId="16" borderId="0" xfId="352" applyNumberFormat="1" applyFont="1" applyFill="1" applyAlignment="1" applyProtection="1">
      <alignment horizontal="center" vertical="center"/>
      <protection locked="0" hidden="1"/>
    </xf>
    <xf numFmtId="0" fontId="63" fillId="16" borderId="0" xfId="352" applyFont="1" applyFill="1" applyBorder="1" applyAlignment="1" applyProtection="1">
      <alignment horizontal="center" vertical="center"/>
      <protection locked="0" hidden="1"/>
    </xf>
    <xf numFmtId="41" fontId="57" fillId="16" borderId="0" xfId="356" applyNumberFormat="1" applyFont="1" applyFill="1" applyBorder="1" applyAlignment="1" applyProtection="1">
      <alignment horizontal="right" vertical="center"/>
      <protection hidden="1"/>
    </xf>
    <xf numFmtId="41" fontId="61" fillId="16" borderId="0" xfId="356" applyNumberFormat="1" applyFont="1" applyFill="1" applyBorder="1" applyAlignment="1" applyProtection="1">
      <alignment horizontal="right" vertical="center"/>
      <protection hidden="1"/>
    </xf>
    <xf numFmtId="41" fontId="57" fillId="16" borderId="19" xfId="275" quotePrefix="1" applyNumberFormat="1" applyFont="1" applyFill="1" applyBorder="1" applyAlignment="1" applyProtection="1">
      <alignment horizontal="center" vertical="center"/>
      <protection hidden="1"/>
    </xf>
    <xf numFmtId="189" fontId="57" fillId="16" borderId="0" xfId="0" applyNumberFormat="1" applyFont="1" applyFill="1" applyBorder="1" applyAlignment="1" applyProtection="1">
      <alignment horizontal="right" vertical="center"/>
      <protection hidden="1"/>
    </xf>
    <xf numFmtId="189" fontId="57" fillId="16" borderId="4" xfId="0" applyNumberFormat="1" applyFont="1" applyFill="1" applyBorder="1" applyAlignment="1" applyProtection="1">
      <alignment horizontal="right" vertical="center"/>
      <protection hidden="1"/>
    </xf>
    <xf numFmtId="191" fontId="57" fillId="16" borderId="0" xfId="217" applyNumberFormat="1" applyFont="1" applyFill="1" applyBorder="1" applyAlignment="1" applyProtection="1">
      <alignment horizontal="right" vertical="center"/>
      <protection hidden="1"/>
    </xf>
    <xf numFmtId="191" fontId="61" fillId="16" borderId="0" xfId="217" applyNumberFormat="1" applyFont="1" applyFill="1" applyBorder="1" applyAlignment="1" applyProtection="1">
      <alignment horizontal="right" vertical="center"/>
      <protection hidden="1"/>
    </xf>
    <xf numFmtId="0" fontId="58" fillId="25" borderId="0" xfId="356" applyFont="1" applyFill="1" applyBorder="1" applyAlignment="1" applyProtection="1">
      <alignment vertical="center"/>
      <protection hidden="1"/>
    </xf>
    <xf numFmtId="1" fontId="63" fillId="16" borderId="0" xfId="359" applyNumberFormat="1" applyFont="1" applyFill="1" applyAlignment="1" applyProtection="1">
      <alignment horizontal="right"/>
      <protection locked="0" hidden="1"/>
    </xf>
    <xf numFmtId="0" fontId="63" fillId="16" borderId="0" xfId="356" applyFont="1" applyFill="1" applyBorder="1" applyAlignment="1" applyProtection="1">
      <alignment horizontal="left" vertical="center"/>
      <protection locked="0" hidden="1"/>
    </xf>
    <xf numFmtId="183" fontId="63" fillId="16" borderId="0" xfId="0" applyNumberFormat="1" applyFont="1" applyFill="1" applyAlignment="1" applyProtection="1">
      <alignment horizontal="left" vertical="center"/>
      <protection locked="0" hidden="1"/>
    </xf>
    <xf numFmtId="183" fontId="63" fillId="16" borderId="0" xfId="356" applyNumberFormat="1" applyFont="1" applyFill="1" applyBorder="1" applyAlignment="1" applyProtection="1">
      <alignment horizontal="left" vertical="center"/>
      <protection locked="0" hidden="1"/>
    </xf>
    <xf numFmtId="3" fontId="63" fillId="16" borderId="0" xfId="0" applyNumberFormat="1" applyFont="1" applyFill="1" applyAlignment="1" applyProtection="1">
      <alignment horizontal="left" vertical="center"/>
      <protection locked="0" hidden="1"/>
    </xf>
    <xf numFmtId="0" fontId="57" fillId="16" borderId="4" xfId="0" applyFont="1" applyFill="1" applyBorder="1" applyAlignment="1" applyProtection="1">
      <alignment horizontal="right" vertical="center"/>
      <protection hidden="1"/>
    </xf>
    <xf numFmtId="0" fontId="59" fillId="25" borderId="0" xfId="356" applyFont="1" applyFill="1" applyBorder="1" applyAlignment="1" applyProtection="1">
      <alignment horizontal="center" vertical="center"/>
      <protection hidden="1"/>
    </xf>
    <xf numFmtId="0" fontId="58" fillId="25" borderId="0" xfId="356" applyFont="1" applyFill="1" applyBorder="1" applyAlignment="1" applyProtection="1">
      <alignment horizontal="center" vertical="center"/>
      <protection hidden="1"/>
    </xf>
    <xf numFmtId="177" fontId="61" fillId="25" borderId="16" xfId="275" quotePrefix="1" applyFont="1" applyFill="1" applyBorder="1" applyAlignment="1" applyProtection="1">
      <alignment horizontal="center" vertical="center"/>
      <protection hidden="1"/>
    </xf>
    <xf numFmtId="177" fontId="57" fillId="25" borderId="0" xfId="275" quotePrefix="1" applyFont="1" applyFill="1" applyBorder="1" applyAlignment="1" applyProtection="1">
      <alignment horizontal="center" vertical="center"/>
      <protection hidden="1"/>
    </xf>
    <xf numFmtId="177" fontId="57" fillId="25" borderId="16" xfId="275" quotePrefix="1" applyFont="1" applyFill="1" applyBorder="1" applyAlignment="1" applyProtection="1">
      <alignment horizontal="center" vertical="center"/>
      <protection hidden="1"/>
    </xf>
    <xf numFmtId="3" fontId="63" fillId="16" borderId="0" xfId="290" applyNumberFormat="1" applyFont="1" applyFill="1" applyBorder="1" applyAlignment="1" applyProtection="1">
      <alignment horizontal="left"/>
      <protection locked="0" hidden="1"/>
    </xf>
    <xf numFmtId="183" fontId="63" fillId="16" borderId="0" xfId="0" applyNumberFormat="1" applyFont="1" applyFill="1" applyAlignment="1" applyProtection="1">
      <alignment horizontal="left"/>
      <protection locked="0" hidden="1"/>
    </xf>
    <xf numFmtId="0" fontId="63" fillId="16" borderId="0" xfId="0" applyFont="1" applyFill="1" applyBorder="1" applyAlignment="1" applyProtection="1">
      <alignment horizontal="center"/>
      <protection locked="0" hidden="1"/>
    </xf>
    <xf numFmtId="0" fontId="63" fillId="16" borderId="0" xfId="0" applyFont="1" applyFill="1" applyAlignment="1" applyProtection="1">
      <alignment horizontal="left"/>
      <protection locked="0" hidden="1"/>
    </xf>
    <xf numFmtId="0" fontId="63" fillId="16" borderId="0" xfId="0" applyFont="1" applyFill="1" applyAlignment="1" applyProtection="1">
      <alignment horizontal="center"/>
      <protection locked="0" hidden="1"/>
    </xf>
    <xf numFmtId="0" fontId="63" fillId="16" borderId="0" xfId="263" applyNumberFormat="1" applyFont="1" applyFill="1" applyBorder="1" applyAlignment="1" applyProtection="1">
      <alignment horizontal="left" vertical="center"/>
      <protection locked="0" hidden="1"/>
    </xf>
    <xf numFmtId="0" fontId="63" fillId="16" borderId="0" xfId="0" applyFont="1" applyFill="1" applyBorder="1" applyAlignment="1" applyProtection="1">
      <alignment horizontal="left"/>
      <protection locked="0" hidden="1"/>
    </xf>
    <xf numFmtId="183" fontId="63" fillId="16" borderId="0" xfId="0" applyNumberFormat="1" applyFont="1" applyFill="1" applyAlignment="1" applyProtection="1">
      <alignment horizontal="right" vertical="center"/>
      <protection locked="0" hidden="1"/>
    </xf>
    <xf numFmtId="1" fontId="63" fillId="16" borderId="0" xfId="359" applyNumberFormat="1" applyFont="1" applyFill="1" applyBorder="1" applyAlignment="1" applyProtection="1">
      <alignment horizontal="right"/>
      <protection locked="0" hidden="1"/>
    </xf>
    <xf numFmtId="1" fontId="63" fillId="16" borderId="35" xfId="359" applyNumberFormat="1" applyFont="1" applyFill="1" applyBorder="1" applyAlignment="1" applyProtection="1">
      <alignment horizontal="right"/>
      <protection locked="0" hidden="1"/>
    </xf>
    <xf numFmtId="184" fontId="63" fillId="16" borderId="35" xfId="0" applyNumberFormat="1" applyFont="1" applyFill="1" applyBorder="1" applyAlignment="1" applyProtection="1">
      <alignment horizontal="left"/>
      <protection locked="0" hidden="1"/>
    </xf>
    <xf numFmtId="177" fontId="57" fillId="16" borderId="0" xfId="275" applyFont="1" applyFill="1" applyBorder="1" applyAlignment="1" applyProtection="1">
      <alignment horizontal="right" vertical="center"/>
      <protection hidden="1"/>
    </xf>
    <xf numFmtId="3" fontId="63" fillId="16" borderId="0" xfId="0" applyNumberFormat="1" applyFont="1" applyFill="1" applyBorder="1" applyAlignment="1" applyProtection="1">
      <alignment horizontal="left" vertical="center"/>
      <protection locked="0" hidden="1"/>
    </xf>
    <xf numFmtId="184" fontId="63" fillId="16" borderId="0" xfId="0" applyNumberFormat="1" applyFont="1" applyFill="1" applyBorder="1" applyAlignment="1" applyProtection="1">
      <alignment horizontal="left" vertical="center"/>
      <protection locked="0" hidden="1"/>
    </xf>
    <xf numFmtId="184" fontId="63" fillId="16" borderId="0" xfId="356" applyNumberFormat="1" applyFont="1" applyFill="1" applyBorder="1" applyAlignment="1" applyProtection="1">
      <alignment horizontal="left"/>
      <protection locked="0" hidden="1"/>
    </xf>
    <xf numFmtId="208" fontId="63" fillId="16" borderId="0" xfId="356" applyNumberFormat="1" applyFont="1" applyFill="1" applyBorder="1" applyAlignment="1" applyProtection="1">
      <alignment horizontal="left"/>
      <protection locked="0" hidden="1"/>
    </xf>
    <xf numFmtId="184" fontId="63" fillId="16" borderId="0" xfId="344" applyNumberFormat="1" applyFont="1" applyFill="1" applyBorder="1" applyAlignment="1" applyProtection="1">
      <alignment horizontal="left"/>
      <protection locked="0" hidden="1"/>
    </xf>
    <xf numFmtId="184" fontId="63" fillId="16" borderId="0" xfId="356" applyNumberFormat="1" applyFont="1" applyFill="1" applyBorder="1" applyAlignment="1" applyProtection="1">
      <alignment horizontal="right"/>
      <protection locked="0" hidden="1"/>
    </xf>
    <xf numFmtId="208" fontId="63" fillId="16" borderId="0" xfId="344" applyNumberFormat="1" applyFont="1" applyFill="1" applyBorder="1" applyAlignment="1" applyProtection="1">
      <alignment horizontal="left"/>
      <protection locked="0" hidden="1"/>
    </xf>
    <xf numFmtId="184" fontId="63" fillId="16" borderId="0" xfId="359" applyNumberFormat="1" applyFont="1" applyFill="1" applyBorder="1" applyAlignment="1" applyProtection="1">
      <alignment horizontal="left"/>
      <protection locked="0" hidden="1"/>
    </xf>
    <xf numFmtId="0" fontId="57" fillId="25" borderId="0" xfId="356" applyFont="1" applyFill="1" applyAlignment="1" applyProtection="1">
      <alignment horizontal="left" vertical="top"/>
      <protection hidden="1"/>
    </xf>
    <xf numFmtId="0" fontId="56" fillId="25" borderId="0" xfId="356" applyFill="1" applyAlignment="1" applyProtection="1">
      <alignment horizontal="center" vertical="top"/>
      <protection hidden="1"/>
    </xf>
    <xf numFmtId="3" fontId="0" fillId="25" borderId="0" xfId="0" applyNumberFormat="1" applyFill="1" applyAlignment="1" applyProtection="1">
      <alignment horizontal="center" vertical="top"/>
      <protection hidden="1"/>
    </xf>
    <xf numFmtId="0" fontId="56" fillId="25" borderId="0" xfId="356" applyFill="1" applyBorder="1" applyAlignment="1" applyProtection="1">
      <alignment horizontal="center" vertical="top"/>
      <protection hidden="1"/>
    </xf>
    <xf numFmtId="2" fontId="56" fillId="25" borderId="0" xfId="356" applyNumberFormat="1" applyFill="1" applyBorder="1" applyAlignment="1" applyProtection="1">
      <alignment horizontal="center" vertical="top"/>
      <protection hidden="1"/>
    </xf>
    <xf numFmtId="208" fontId="0" fillId="25" borderId="0" xfId="0" applyNumberFormat="1" applyFill="1" applyAlignment="1" applyProtection="1">
      <alignment horizontal="center" vertical="top"/>
      <protection hidden="1"/>
    </xf>
    <xf numFmtId="0" fontId="57" fillId="25" borderId="0" xfId="0" applyFont="1" applyFill="1" applyAlignment="1" applyProtection="1">
      <alignment horizontal="right" vertical="top"/>
      <protection hidden="1"/>
    </xf>
    <xf numFmtId="2" fontId="0" fillId="25" borderId="0" xfId="0" applyNumberFormat="1" applyFill="1" applyAlignment="1" applyProtection="1">
      <alignment horizontal="center" vertical="top"/>
      <protection hidden="1"/>
    </xf>
    <xf numFmtId="0" fontId="0" fillId="25" borderId="0" xfId="0" applyFill="1" applyAlignment="1" applyProtection="1">
      <alignment horizontal="center" vertical="top"/>
      <protection hidden="1"/>
    </xf>
    <xf numFmtId="0" fontId="56" fillId="25" borderId="0" xfId="356" applyFill="1" applyBorder="1" applyAlignment="1" applyProtection="1">
      <alignment horizontal="right" vertical="top"/>
      <protection hidden="1"/>
    </xf>
    <xf numFmtId="0" fontId="56" fillId="25" borderId="0" xfId="356" applyFill="1" applyBorder="1" applyAlignment="1" applyProtection="1">
      <alignment horizontal="center" vertical="center"/>
      <protection hidden="1"/>
    </xf>
    <xf numFmtId="3" fontId="57" fillId="25" borderId="0" xfId="354" applyNumberFormat="1" applyFont="1" applyFill="1" applyAlignment="1" applyProtection="1">
      <alignment horizontal="right" vertical="top"/>
      <protection hidden="1"/>
    </xf>
    <xf numFmtId="0" fontId="64" fillId="25" borderId="0" xfId="356" applyFont="1" applyFill="1" applyAlignment="1" applyProtection="1">
      <alignment horizontal="center" vertical="center"/>
      <protection hidden="1"/>
    </xf>
    <xf numFmtId="0" fontId="56" fillId="25" borderId="0" xfId="356" applyFill="1" applyAlignment="1" applyProtection="1">
      <alignment horizontal="center" vertical="center"/>
      <protection hidden="1"/>
    </xf>
    <xf numFmtId="3" fontId="0" fillId="25" borderId="0" xfId="0" applyNumberFormat="1" applyFill="1" applyAlignment="1" applyProtection="1">
      <alignment horizontal="center" vertical="center"/>
      <protection hidden="1"/>
    </xf>
    <xf numFmtId="2" fontId="56" fillId="25" borderId="0" xfId="356" applyNumberFormat="1" applyFill="1" applyBorder="1" applyAlignment="1" applyProtection="1">
      <alignment horizontal="center" vertical="center"/>
      <protection hidden="1"/>
    </xf>
    <xf numFmtId="208" fontId="0" fillId="25" borderId="0" xfId="0" applyNumberFormat="1" applyFill="1" applyAlignment="1" applyProtection="1">
      <alignment horizontal="center" vertical="center"/>
      <protection hidden="1"/>
    </xf>
    <xf numFmtId="0" fontId="84" fillId="25" borderId="0" xfId="0" applyFont="1" applyFill="1" applyAlignment="1" applyProtection="1">
      <alignment horizontal="center" vertical="center"/>
      <protection hidden="1"/>
    </xf>
    <xf numFmtId="2" fontId="0" fillId="25" borderId="0" xfId="0" applyNumberFormat="1" applyFill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center" vertical="center"/>
      <protection hidden="1"/>
    </xf>
    <xf numFmtId="3" fontId="57" fillId="25" borderId="0" xfId="0" applyNumberFormat="1" applyFont="1" applyFill="1" applyBorder="1" applyAlignment="1" applyProtection="1">
      <alignment horizontal="left" vertical="center"/>
      <protection hidden="1"/>
    </xf>
    <xf numFmtId="2" fontId="57" fillId="25" borderId="0" xfId="356" applyNumberFormat="1" applyFont="1" applyFill="1" applyBorder="1" applyAlignment="1" applyProtection="1">
      <alignment horizontal="left" vertical="center"/>
      <protection hidden="1"/>
    </xf>
    <xf numFmtId="208" fontId="57" fillId="25" borderId="0" xfId="0" applyNumberFormat="1" applyFont="1" applyFill="1" applyBorder="1" applyAlignment="1" applyProtection="1">
      <alignment horizontal="left" vertical="center"/>
      <protection hidden="1"/>
    </xf>
    <xf numFmtId="0" fontId="57" fillId="25" borderId="0" xfId="0" applyFont="1" applyFill="1" applyBorder="1" applyAlignment="1" applyProtection="1">
      <alignment horizontal="right" vertical="center"/>
      <protection hidden="1"/>
    </xf>
    <xf numFmtId="2" fontId="57" fillId="25" borderId="0" xfId="0" applyNumberFormat="1" applyFont="1" applyFill="1" applyBorder="1" applyAlignment="1" applyProtection="1">
      <alignment horizontal="left" vertical="center"/>
      <protection hidden="1"/>
    </xf>
    <xf numFmtId="0" fontId="57" fillId="25" borderId="0" xfId="0" applyFont="1" applyFill="1" applyBorder="1" applyAlignment="1" applyProtection="1">
      <alignment horizontal="left" vertical="center"/>
      <protection hidden="1"/>
    </xf>
    <xf numFmtId="177" fontId="57" fillId="25" borderId="0" xfId="294" applyFont="1" applyFill="1" applyBorder="1" applyAlignment="1" applyProtection="1">
      <alignment horizontal="center" vertical="center" wrapText="1"/>
      <protection hidden="1"/>
    </xf>
    <xf numFmtId="189" fontId="57" fillId="25" borderId="0" xfId="0" applyNumberFormat="1" applyFont="1" applyFill="1" applyAlignment="1" applyProtection="1">
      <alignment horizontal="right" vertical="center"/>
      <protection hidden="1"/>
    </xf>
    <xf numFmtId="43" fontId="57" fillId="25" borderId="0" xfId="0" applyNumberFormat="1" applyFont="1" applyFill="1" applyAlignment="1" applyProtection="1">
      <alignment horizontal="right" vertical="center"/>
      <protection hidden="1"/>
    </xf>
    <xf numFmtId="177" fontId="57" fillId="25" borderId="18" xfId="275" quotePrefix="1" applyFont="1" applyFill="1" applyBorder="1" applyAlignment="1" applyProtection="1">
      <alignment horizontal="center" vertical="center"/>
      <protection hidden="1"/>
    </xf>
    <xf numFmtId="191" fontId="57" fillId="25" borderId="0" xfId="217" applyNumberFormat="1" applyFont="1" applyFill="1" applyAlignment="1" applyProtection="1">
      <alignment horizontal="right" vertical="center"/>
      <protection hidden="1"/>
    </xf>
    <xf numFmtId="41" fontId="61" fillId="25" borderId="0" xfId="0" applyNumberFormat="1" applyFont="1" applyFill="1" applyAlignment="1" applyProtection="1">
      <alignment horizontal="right" vertical="center"/>
      <protection hidden="1"/>
    </xf>
    <xf numFmtId="192" fontId="61" fillId="25" borderId="0" xfId="0" applyNumberFormat="1" applyFont="1" applyFill="1" applyAlignment="1" applyProtection="1">
      <alignment horizontal="right" vertical="center"/>
      <protection hidden="1"/>
    </xf>
    <xf numFmtId="41" fontId="61" fillId="25" borderId="0" xfId="0" applyNumberFormat="1" applyFont="1" applyFill="1" applyBorder="1" applyAlignment="1" applyProtection="1">
      <alignment horizontal="right" vertical="center"/>
      <protection hidden="1"/>
    </xf>
    <xf numFmtId="177" fontId="61" fillId="25" borderId="18" xfId="275" quotePrefix="1" applyFont="1" applyFill="1" applyBorder="1" applyAlignment="1" applyProtection="1">
      <alignment horizontal="center" vertical="center"/>
      <protection hidden="1"/>
    </xf>
    <xf numFmtId="177" fontId="57" fillId="25" borderId="16" xfId="275" applyFont="1" applyFill="1" applyBorder="1" applyAlignment="1" applyProtection="1">
      <alignment horizontal="center" vertical="center"/>
      <protection hidden="1"/>
    </xf>
    <xf numFmtId="177" fontId="57" fillId="25" borderId="0" xfId="275" applyFont="1" applyFill="1" applyBorder="1" applyAlignment="1" applyProtection="1">
      <alignment horizontal="center" vertical="center"/>
      <protection hidden="1"/>
    </xf>
    <xf numFmtId="177" fontId="57" fillId="25" borderId="18" xfId="275" applyFont="1" applyFill="1" applyBorder="1" applyAlignment="1" applyProtection="1">
      <alignment horizontal="center" vertical="center"/>
      <protection hidden="1"/>
    </xf>
    <xf numFmtId="183" fontId="57" fillId="25" borderId="16" xfId="0" applyNumberFormat="1" applyFont="1" applyFill="1" applyBorder="1" applyAlignment="1" applyProtection="1">
      <alignment horizontal="center" vertical="center"/>
      <protection hidden="1"/>
    </xf>
    <xf numFmtId="0" fontId="57" fillId="25" borderId="18" xfId="0" applyFont="1" applyFill="1" applyBorder="1" applyAlignment="1" applyProtection="1">
      <alignment horizontal="left" vertical="center"/>
      <protection hidden="1"/>
    </xf>
    <xf numFmtId="183" fontId="57" fillId="25" borderId="17" xfId="0" applyNumberFormat="1" applyFont="1" applyFill="1" applyBorder="1" applyAlignment="1" applyProtection="1">
      <alignment horizontal="center" vertical="center"/>
      <protection hidden="1"/>
    </xf>
    <xf numFmtId="0" fontId="57" fillId="25" borderId="19" xfId="0" applyFont="1" applyFill="1" applyBorder="1" applyAlignment="1" applyProtection="1">
      <alignment horizontal="left" vertical="center"/>
      <protection hidden="1"/>
    </xf>
    <xf numFmtId="3" fontId="63" fillId="25" borderId="0" xfId="0" applyNumberFormat="1" applyFont="1" applyFill="1" applyBorder="1" applyAlignment="1" applyProtection="1">
      <alignment horizontal="left"/>
      <protection hidden="1"/>
    </xf>
    <xf numFmtId="2" fontId="63" fillId="25" borderId="0" xfId="356" applyNumberFormat="1" applyFont="1" applyFill="1" applyBorder="1" applyAlignment="1" applyProtection="1">
      <alignment horizontal="left"/>
      <protection hidden="1"/>
    </xf>
    <xf numFmtId="208" fontId="63" fillId="25" borderId="0" xfId="0" applyNumberFormat="1" applyFont="1" applyFill="1" applyBorder="1" applyAlignment="1" applyProtection="1">
      <alignment horizontal="left"/>
      <protection hidden="1"/>
    </xf>
    <xf numFmtId="2" fontId="63" fillId="25" borderId="0" xfId="0" applyNumberFormat="1" applyFont="1" applyFill="1" applyBorder="1" applyAlignment="1" applyProtection="1">
      <alignment horizontal="left"/>
      <protection hidden="1"/>
    </xf>
    <xf numFmtId="0" fontId="63" fillId="25" borderId="0" xfId="0" applyFont="1" applyFill="1" applyBorder="1" applyAlignment="1" applyProtection="1">
      <alignment horizontal="left"/>
      <protection hidden="1"/>
    </xf>
    <xf numFmtId="183" fontId="63" fillId="25" borderId="0" xfId="356" applyNumberFormat="1" applyFont="1" applyFill="1" applyBorder="1" applyAlignment="1" applyProtection="1">
      <alignment horizontal="left"/>
      <protection hidden="1"/>
    </xf>
    <xf numFmtId="1" fontId="63" fillId="25" borderId="0" xfId="359" applyNumberFormat="1" applyFont="1" applyFill="1" applyAlignment="1" applyProtection="1">
      <alignment horizontal="right"/>
      <protection hidden="1"/>
    </xf>
    <xf numFmtId="3" fontId="57" fillId="25" borderId="0" xfId="356" applyNumberFormat="1" applyFont="1" applyFill="1" applyAlignment="1" applyProtection="1">
      <alignment horizontal="center" vertical="center"/>
      <protection hidden="1"/>
    </xf>
    <xf numFmtId="3" fontId="57" fillId="25" borderId="0" xfId="0" applyNumberFormat="1" applyFont="1" applyFill="1" applyAlignment="1" applyProtection="1">
      <alignment horizontal="center" vertical="center"/>
      <protection hidden="1"/>
    </xf>
    <xf numFmtId="2" fontId="57" fillId="25" borderId="0" xfId="356" applyNumberFormat="1" applyFont="1" applyFill="1" applyBorder="1" applyAlignment="1" applyProtection="1">
      <alignment horizontal="center" vertical="center"/>
      <protection hidden="1"/>
    </xf>
    <xf numFmtId="208" fontId="57" fillId="25" borderId="0" xfId="0" applyNumberFormat="1" applyFont="1" applyFill="1" applyAlignment="1" applyProtection="1">
      <alignment horizontal="center" vertical="center"/>
      <protection hidden="1"/>
    </xf>
    <xf numFmtId="0" fontId="57" fillId="25" borderId="0" xfId="0" applyFont="1" applyFill="1" applyAlignment="1" applyProtection="1">
      <alignment horizontal="center" vertical="center"/>
      <protection hidden="1"/>
    </xf>
    <xf numFmtId="2" fontId="57" fillId="25" borderId="0" xfId="0" applyNumberFormat="1" applyFont="1" applyFill="1" applyAlignment="1" applyProtection="1">
      <alignment horizontal="center" vertical="center"/>
      <protection hidden="1"/>
    </xf>
    <xf numFmtId="0" fontId="57" fillId="25" borderId="0" xfId="356" applyFont="1" applyFill="1" applyAlignment="1" applyProtection="1">
      <alignment horizontal="left" vertical="center"/>
      <protection hidden="1"/>
    </xf>
    <xf numFmtId="0" fontId="57" fillId="25" borderId="0" xfId="356" applyFont="1" applyFill="1" applyAlignment="1" applyProtection="1">
      <alignment vertical="center"/>
      <protection hidden="1"/>
    </xf>
    <xf numFmtId="192" fontId="57" fillId="25" borderId="0" xfId="0" applyNumberFormat="1" applyFont="1" applyFill="1" applyAlignment="1" applyProtection="1">
      <alignment horizontal="right" vertical="center"/>
      <protection locked="0" hidden="1"/>
    </xf>
    <xf numFmtId="41" fontId="57" fillId="25" borderId="4" xfId="0" applyNumberFormat="1" applyFont="1" applyFill="1" applyBorder="1" applyAlignment="1" applyProtection="1">
      <alignment horizontal="right" vertical="center"/>
      <protection locked="0" hidden="1"/>
    </xf>
    <xf numFmtId="0" fontId="0" fillId="25" borderId="0" xfId="0" applyFill="1" applyProtection="1">
      <protection hidden="1"/>
    </xf>
    <xf numFmtId="0" fontId="57" fillId="25" borderId="0" xfId="350" applyFont="1" applyFill="1" applyAlignment="1" applyProtection="1">
      <alignment horizontal="right" vertical="center"/>
      <protection hidden="1"/>
    </xf>
    <xf numFmtId="0" fontId="57" fillId="25" borderId="40" xfId="350" applyFont="1" applyFill="1" applyBorder="1" applyAlignment="1" applyProtection="1">
      <alignment horizontal="center" vertical="center" wrapText="1"/>
      <protection hidden="1"/>
    </xf>
    <xf numFmtId="189" fontId="57" fillId="25" borderId="0" xfId="229" quotePrefix="1" applyNumberFormat="1" applyFont="1" applyFill="1" applyBorder="1" applyAlignment="1" applyProtection="1">
      <alignment horizontal="right" vertical="center"/>
      <protection hidden="1"/>
    </xf>
    <xf numFmtId="0" fontId="57" fillId="25" borderId="0" xfId="350" applyFont="1" applyFill="1" applyBorder="1" applyAlignment="1" applyProtection="1">
      <alignment horizontal="center" vertical="center"/>
      <protection hidden="1"/>
    </xf>
    <xf numFmtId="0" fontId="57" fillId="25" borderId="16" xfId="350" applyFont="1" applyFill="1" applyBorder="1" applyAlignment="1" applyProtection="1">
      <alignment horizontal="center" vertical="center"/>
      <protection hidden="1"/>
    </xf>
    <xf numFmtId="0" fontId="57" fillId="25" borderId="16" xfId="0" applyFont="1" applyFill="1" applyBorder="1" applyAlignment="1" applyProtection="1">
      <alignment horizontal="left" vertical="center"/>
      <protection hidden="1"/>
    </xf>
    <xf numFmtId="0" fontId="57" fillId="25" borderId="4" xfId="350" applyFont="1" applyFill="1" applyBorder="1" applyAlignment="1" applyProtection="1">
      <alignment horizontal="center" vertical="center"/>
      <protection hidden="1"/>
    </xf>
    <xf numFmtId="0" fontId="57" fillId="25" borderId="17" xfId="0" applyFont="1" applyFill="1" applyBorder="1" applyAlignment="1" applyProtection="1">
      <alignment horizontal="left" vertical="center"/>
      <protection hidden="1"/>
    </xf>
    <xf numFmtId="0" fontId="63" fillId="25" borderId="0" xfId="350" applyFont="1" applyFill="1" applyProtection="1">
      <alignment vertical="center"/>
      <protection locked="0" hidden="1"/>
    </xf>
    <xf numFmtId="41" fontId="61" fillId="16" borderId="4" xfId="0" applyNumberFormat="1" applyFont="1" applyFill="1" applyBorder="1" applyAlignment="1" applyProtection="1">
      <alignment horizontal="center" vertical="center"/>
      <protection hidden="1"/>
    </xf>
    <xf numFmtId="41" fontId="95" fillId="16" borderId="0" xfId="0" applyNumberFormat="1" applyFont="1" applyFill="1" applyAlignment="1" applyProtection="1">
      <alignment horizontal="right" vertical="center"/>
      <protection hidden="1"/>
    </xf>
    <xf numFmtId="41" fontId="96" fillId="16" borderId="0" xfId="0" applyNumberFormat="1" applyFont="1" applyFill="1" applyAlignment="1" applyProtection="1">
      <alignment horizontal="right" vertical="center"/>
      <protection hidden="1"/>
    </xf>
    <xf numFmtId="41" fontId="95" fillId="16" borderId="0" xfId="342" applyNumberFormat="1" applyFont="1" applyFill="1" applyBorder="1" applyAlignment="1" applyProtection="1">
      <alignment vertical="center"/>
      <protection hidden="1"/>
    </xf>
    <xf numFmtId="41" fontId="95" fillId="16" borderId="0" xfId="217" applyNumberFormat="1" applyFont="1" applyFill="1" applyBorder="1" applyAlignment="1" applyProtection="1">
      <alignment horizontal="right" vertical="center"/>
      <protection hidden="1"/>
    </xf>
    <xf numFmtId="41" fontId="95" fillId="25" borderId="0" xfId="217" applyNumberFormat="1" applyFont="1" applyFill="1" applyBorder="1" applyAlignment="1" applyProtection="1">
      <alignment horizontal="right" vertical="center"/>
      <protection hidden="1"/>
    </xf>
    <xf numFmtId="41" fontId="95" fillId="16" borderId="0" xfId="0" applyNumberFormat="1" applyFont="1" applyFill="1" applyBorder="1" applyAlignment="1" applyProtection="1">
      <alignment horizontal="right" vertical="center"/>
      <protection hidden="1"/>
    </xf>
    <xf numFmtId="41" fontId="65" fillId="16" borderId="0" xfId="343" applyNumberFormat="1" applyFont="1" applyFill="1" applyBorder="1" applyAlignment="1" applyProtection="1">
      <alignment vertical="center" wrapText="1"/>
      <protection hidden="1"/>
    </xf>
    <xf numFmtId="41" fontId="65" fillId="16" borderId="16" xfId="343" applyNumberFormat="1" applyFont="1" applyFill="1" applyBorder="1" applyAlignment="1" applyProtection="1">
      <alignment vertical="center" wrapText="1"/>
      <protection hidden="1"/>
    </xf>
    <xf numFmtId="41" fontId="61" fillId="16" borderId="4" xfId="217" applyNumberFormat="1" applyFont="1" applyFill="1" applyBorder="1" applyAlignment="1" applyProtection="1">
      <alignment horizontal="right" vertical="center"/>
      <protection hidden="1"/>
    </xf>
    <xf numFmtId="41" fontId="61" fillId="16" borderId="17" xfId="217" applyNumberFormat="1" applyFont="1" applyFill="1" applyBorder="1" applyAlignment="1" applyProtection="1">
      <alignment horizontal="right" vertical="center"/>
      <protection hidden="1"/>
    </xf>
    <xf numFmtId="41" fontId="95" fillId="16" borderId="0" xfId="0" applyNumberFormat="1" applyFont="1" applyFill="1" applyAlignment="1" applyProtection="1">
      <alignment horizontal="right" vertical="center"/>
      <protection hidden="1"/>
    </xf>
    <xf numFmtId="41" fontId="96" fillId="16" borderId="0" xfId="0" applyNumberFormat="1" applyFont="1" applyFill="1" applyAlignment="1" applyProtection="1">
      <alignment horizontal="right" vertical="center"/>
      <protection hidden="1"/>
    </xf>
    <xf numFmtId="41" fontId="95" fillId="16" borderId="0" xfId="346" applyNumberFormat="1" applyFont="1" applyFill="1" applyBorder="1" applyAlignment="1" applyProtection="1">
      <alignment vertical="center"/>
      <protection hidden="1"/>
    </xf>
    <xf numFmtId="218" fontId="95" fillId="16" borderId="0" xfId="0" applyNumberFormat="1" applyFont="1" applyFill="1" applyAlignment="1" applyProtection="1">
      <alignment horizontal="right" vertical="center"/>
      <protection hidden="1"/>
    </xf>
    <xf numFmtId="41" fontId="65" fillId="16" borderId="0" xfId="347" applyNumberFormat="1" applyFont="1" applyFill="1" applyBorder="1" applyAlignment="1" applyProtection="1">
      <alignment vertical="center"/>
      <protection hidden="1"/>
    </xf>
    <xf numFmtId="192" fontId="95" fillId="16" borderId="0" xfId="0" applyNumberFormat="1" applyFont="1" applyFill="1" applyAlignment="1" applyProtection="1">
      <alignment horizontal="right" vertical="center"/>
      <protection hidden="1"/>
    </xf>
    <xf numFmtId="192" fontId="95" fillId="16" borderId="0" xfId="0" applyNumberFormat="1" applyFont="1" applyFill="1" applyAlignment="1" applyProtection="1">
      <alignment horizontal="right" vertical="center"/>
      <protection hidden="1"/>
    </xf>
    <xf numFmtId="41" fontId="61" fillId="16" borderId="4" xfId="355" applyNumberFormat="1" applyFont="1" applyFill="1" applyBorder="1" applyAlignment="1" applyProtection="1">
      <alignment horizontal="right" vertical="center"/>
      <protection locked="0" hidden="1"/>
    </xf>
    <xf numFmtId="188" fontId="61" fillId="16" borderId="4" xfId="355" applyNumberFormat="1" applyFont="1" applyFill="1" applyBorder="1" applyAlignment="1" applyProtection="1">
      <alignment horizontal="right" vertical="center"/>
      <protection locked="0" hidden="1"/>
    </xf>
    <xf numFmtId="41" fontId="61" fillId="16" borderId="4" xfId="355" quotePrefix="1" applyNumberFormat="1" applyFont="1" applyFill="1" applyBorder="1" applyAlignment="1" applyProtection="1">
      <alignment horizontal="right" vertical="center"/>
      <protection locked="0" hidden="1"/>
    </xf>
    <xf numFmtId="192" fontId="57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57" fillId="16" borderId="4" xfId="355" quotePrefix="1" applyNumberFormat="1" applyFont="1" applyFill="1" applyBorder="1" applyAlignment="1" applyProtection="1">
      <alignment horizontal="right" vertical="center"/>
      <protection locked="0" hidden="1"/>
    </xf>
    <xf numFmtId="41" fontId="57" fillId="16" borderId="0" xfId="355" quotePrefix="1" applyNumberFormat="1" applyFont="1" applyFill="1" applyBorder="1" applyAlignment="1" applyProtection="1">
      <alignment horizontal="right" vertical="center"/>
      <protection locked="0" hidden="1"/>
    </xf>
    <xf numFmtId="41" fontId="61" fillId="16" borderId="18" xfId="217" applyNumberFormat="1" applyFont="1" applyFill="1" applyBorder="1" applyAlignment="1" applyProtection="1">
      <alignment horizontal="right" vertical="center"/>
      <protection hidden="1"/>
    </xf>
    <xf numFmtId="41" fontId="61" fillId="16" borderId="0" xfId="217" applyNumberFormat="1" applyFont="1" applyFill="1" applyBorder="1" applyAlignment="1" applyProtection="1">
      <alignment horizontal="right" vertical="center"/>
      <protection hidden="1"/>
    </xf>
    <xf numFmtId="41" fontId="61" fillId="16" borderId="19" xfId="217" applyNumberFormat="1" applyFont="1" applyFill="1" applyBorder="1" applyAlignment="1" applyProtection="1">
      <alignment horizontal="right" vertical="center"/>
      <protection hidden="1"/>
    </xf>
    <xf numFmtId="41" fontId="61" fillId="16" borderId="0" xfId="0" applyNumberFormat="1" applyFont="1" applyFill="1" applyBorder="1" applyAlignment="1" applyProtection="1">
      <alignment vertical="center"/>
      <protection hidden="1"/>
    </xf>
    <xf numFmtId="41" fontId="61" fillId="16" borderId="4" xfId="0" applyNumberFormat="1" applyFont="1" applyFill="1" applyBorder="1" applyAlignment="1" applyProtection="1">
      <alignment vertical="center"/>
      <protection hidden="1"/>
    </xf>
    <xf numFmtId="41" fontId="61" fillId="16" borderId="0" xfId="217" applyNumberFormat="1" applyFont="1" applyFill="1" applyBorder="1" applyAlignment="1" applyProtection="1">
      <alignment vertical="center"/>
      <protection hidden="1"/>
    </xf>
    <xf numFmtId="41" fontId="61" fillId="16" borderId="4" xfId="217" applyNumberFormat="1" applyFont="1" applyFill="1" applyBorder="1" applyAlignment="1" applyProtection="1">
      <alignment vertical="center"/>
      <protection hidden="1"/>
    </xf>
    <xf numFmtId="177" fontId="61" fillId="16" borderId="0" xfId="217" applyFont="1" applyFill="1" applyAlignment="1" applyProtection="1">
      <alignment horizontal="right" vertical="center"/>
      <protection hidden="1"/>
    </xf>
    <xf numFmtId="41" fontId="61" fillId="16" borderId="4" xfId="0" quotePrefix="1" applyNumberFormat="1" applyFont="1" applyFill="1" applyBorder="1" applyAlignment="1" applyProtection="1">
      <alignment horizontal="right" vertical="center"/>
      <protection hidden="1"/>
    </xf>
    <xf numFmtId="177" fontId="57" fillId="16" borderId="0" xfId="217" applyFont="1" applyFill="1" applyAlignment="1" applyProtection="1">
      <alignment horizontal="right" vertical="center"/>
      <protection locked="0" hidden="1"/>
    </xf>
    <xf numFmtId="177" fontId="57" fillId="16" borderId="4" xfId="217" applyFont="1" applyFill="1" applyBorder="1" applyAlignment="1" applyProtection="1">
      <alignment horizontal="right" vertical="center"/>
      <protection locked="0" hidden="1"/>
    </xf>
    <xf numFmtId="177" fontId="57" fillId="16" borderId="0" xfId="217" applyFont="1" applyFill="1" applyBorder="1" applyAlignment="1" applyProtection="1">
      <alignment horizontal="right" vertical="center"/>
      <protection locked="0" hidden="1"/>
    </xf>
    <xf numFmtId="177" fontId="57" fillId="25" borderId="0" xfId="217" applyFont="1" applyFill="1" applyAlignment="1" applyProtection="1">
      <alignment horizontal="right" vertical="center"/>
      <protection locked="0" hidden="1"/>
    </xf>
    <xf numFmtId="180" fontId="57" fillId="16" borderId="4" xfId="217" applyNumberFormat="1" applyFont="1" applyFill="1" applyBorder="1" applyAlignment="1" applyProtection="1">
      <alignment horizontal="left" vertical="center"/>
      <protection locked="0" hidden="1"/>
    </xf>
    <xf numFmtId="180" fontId="57" fillId="16" borderId="0" xfId="217" applyNumberFormat="1" applyFont="1" applyFill="1" applyBorder="1" applyAlignment="1" applyProtection="1">
      <alignment horizontal="left" vertical="center"/>
      <protection locked="0" hidden="1"/>
    </xf>
    <xf numFmtId="188" fontId="61" fillId="16" borderId="0" xfId="0" applyNumberFormat="1" applyFont="1" applyFill="1" applyAlignment="1" applyProtection="1">
      <alignment horizontal="right" vertical="center"/>
      <protection hidden="1"/>
    </xf>
    <xf numFmtId="180" fontId="57" fillId="16" borderId="4" xfId="217" applyNumberFormat="1" applyFont="1" applyFill="1" applyBorder="1" applyAlignment="1" applyProtection="1">
      <alignment horizontal="center" vertical="center"/>
      <protection locked="0" hidden="1"/>
    </xf>
    <xf numFmtId="180" fontId="57" fillId="16" borderId="0" xfId="217" applyNumberFormat="1" applyFont="1" applyFill="1" applyBorder="1" applyAlignment="1" applyProtection="1">
      <alignment horizontal="center" vertical="center"/>
      <protection locked="0" hidden="1"/>
    </xf>
    <xf numFmtId="41" fontId="73" fillId="16" borderId="0" xfId="0" applyNumberFormat="1" applyFont="1" applyFill="1" applyAlignment="1" applyProtection="1">
      <alignment horizontal="right" vertical="center"/>
      <protection locked="0" hidden="1"/>
    </xf>
    <xf numFmtId="41" fontId="73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73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73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209" fontId="57" fillId="16" borderId="0" xfId="217" quotePrefix="1" applyNumberFormat="1" applyFont="1" applyFill="1" applyAlignment="1" applyProtection="1">
      <alignment horizontal="right" vertical="center"/>
      <protection hidden="1"/>
    </xf>
    <xf numFmtId="209" fontId="57" fillId="16" borderId="0" xfId="217" applyNumberFormat="1" applyFont="1" applyFill="1" applyAlignment="1" applyProtection="1">
      <alignment horizontal="right" vertical="center"/>
      <protection hidden="1"/>
    </xf>
    <xf numFmtId="209" fontId="57" fillId="16" borderId="17" xfId="217" quotePrefix="1" applyNumberFormat="1" applyFont="1" applyFill="1" applyBorder="1" applyAlignment="1" applyProtection="1">
      <alignment horizontal="right" vertical="center"/>
      <protection hidden="1"/>
    </xf>
    <xf numFmtId="41" fontId="57" fillId="25" borderId="0" xfId="0" applyNumberFormat="1" applyFont="1" applyFill="1" applyAlignment="1" applyProtection="1">
      <alignment horizontal="right" vertical="center"/>
      <protection locked="0" hidden="1"/>
    </xf>
    <xf numFmtId="0" fontId="63" fillId="25" borderId="0" xfId="356" applyFont="1" applyFill="1" applyBorder="1" applyAlignment="1" applyProtection="1">
      <alignment horizontal="left"/>
      <protection locked="0" hidden="1"/>
    </xf>
    <xf numFmtId="0" fontId="63" fillId="25" borderId="0" xfId="356" applyFont="1" applyFill="1" applyBorder="1" applyAlignment="1" applyProtection="1">
      <alignment horizontal="left"/>
      <protection locked="0" hidden="1"/>
    </xf>
    <xf numFmtId="192" fontId="57" fillId="16" borderId="0" xfId="228" applyNumberFormat="1" applyFont="1" applyFill="1" applyAlignment="1" applyProtection="1">
      <alignment horizontal="right" vertical="center"/>
      <protection locked="0" hidden="1"/>
    </xf>
    <xf numFmtId="0" fontId="57" fillId="16" borderId="0" xfId="344" applyFont="1" applyFill="1" applyBorder="1" applyAlignment="1" applyProtection="1">
      <alignment horizontal="left" vertical="center"/>
      <protection locked="0" hidden="1"/>
    </xf>
    <xf numFmtId="192" fontId="57" fillId="16" borderId="0" xfId="228" applyNumberFormat="1" applyFont="1" applyFill="1" applyBorder="1" applyAlignment="1" applyProtection="1">
      <alignment horizontal="right" vertical="center"/>
      <protection locked="0" hidden="1"/>
    </xf>
    <xf numFmtId="192" fontId="57" fillId="16" borderId="0" xfId="228" quotePrefix="1" applyNumberFormat="1" applyFont="1" applyFill="1" applyAlignment="1" applyProtection="1">
      <alignment horizontal="right" vertical="center"/>
      <protection locked="0" hidden="1"/>
    </xf>
    <xf numFmtId="192" fontId="57" fillId="16" borderId="19" xfId="228" applyNumberFormat="1" applyFont="1" applyFill="1" applyBorder="1" applyAlignment="1" applyProtection="1">
      <alignment horizontal="right" vertical="center"/>
      <protection locked="0" hidden="1"/>
    </xf>
    <xf numFmtId="192" fontId="57" fillId="16" borderId="4" xfId="228" applyNumberFormat="1" applyFont="1" applyFill="1" applyBorder="1" applyAlignment="1" applyProtection="1">
      <alignment horizontal="right" vertical="center"/>
      <protection locked="0" hidden="1"/>
    </xf>
    <xf numFmtId="0" fontId="57" fillId="16" borderId="4" xfId="344" applyFont="1" applyFill="1" applyBorder="1" applyAlignment="1" applyProtection="1">
      <alignment horizontal="left" vertical="center"/>
      <protection locked="0" hidden="1"/>
    </xf>
    <xf numFmtId="192" fontId="57" fillId="16" borderId="4" xfId="228" quotePrefix="1" applyNumberFormat="1" applyFont="1" applyFill="1" applyBorder="1" applyAlignment="1" applyProtection="1">
      <alignment horizontal="right" vertical="center"/>
      <protection locked="0" hidden="1"/>
    </xf>
    <xf numFmtId="41" fontId="57" fillId="25" borderId="0" xfId="0" applyNumberFormat="1" applyFont="1" applyFill="1" applyAlignment="1" applyProtection="1">
      <alignment horizontal="right" vertical="center"/>
      <protection locked="0" hidden="1"/>
    </xf>
    <xf numFmtId="191" fontId="61" fillId="25" borderId="0" xfId="217" applyNumberFormat="1" applyFont="1" applyFill="1" applyAlignment="1" applyProtection="1">
      <alignment horizontal="right" vertical="center"/>
      <protection hidden="1"/>
    </xf>
    <xf numFmtId="188" fontId="57" fillId="25" borderId="4" xfId="0" applyNumberFormat="1" applyFont="1" applyFill="1" applyBorder="1" applyAlignment="1" applyProtection="1">
      <alignment horizontal="right" vertical="center"/>
      <protection locked="0" hidden="1"/>
    </xf>
    <xf numFmtId="188" fontId="57" fillId="25" borderId="0" xfId="0" applyNumberFormat="1" applyFont="1" applyFill="1" applyAlignment="1" applyProtection="1">
      <alignment horizontal="right" vertical="center"/>
      <protection locked="0" hidden="1"/>
    </xf>
    <xf numFmtId="41" fontId="61" fillId="25" borderId="0" xfId="217" applyNumberFormat="1" applyFont="1" applyFill="1" applyAlignment="1" applyProtection="1">
      <alignment horizontal="right" vertical="center"/>
      <protection hidden="1"/>
    </xf>
    <xf numFmtId="177" fontId="61" fillId="25" borderId="0" xfId="217" applyFont="1" applyFill="1" applyAlignment="1" applyProtection="1">
      <alignment horizontal="right" vertical="center"/>
      <protection hidden="1"/>
    </xf>
    <xf numFmtId="0" fontId="63" fillId="25" borderId="0" xfId="356" applyFont="1" applyFill="1" applyBorder="1" applyAlignment="1" applyProtection="1">
      <alignment horizontal="left"/>
      <protection hidden="1"/>
    </xf>
    <xf numFmtId="41" fontId="57" fillId="25" borderId="0" xfId="0" applyNumberFormat="1" applyFont="1" applyFill="1" applyAlignment="1" applyProtection="1">
      <alignment horizontal="right" vertical="center"/>
      <protection locked="0" hidden="1"/>
    </xf>
    <xf numFmtId="192" fontId="57" fillId="25" borderId="4" xfId="0" applyNumberFormat="1" applyFont="1" applyFill="1" applyBorder="1" applyAlignment="1" applyProtection="1">
      <alignment horizontal="right" vertical="center"/>
      <protection locked="0" hidden="1"/>
    </xf>
    <xf numFmtId="177" fontId="57" fillId="25" borderId="0" xfId="217" quotePrefix="1" applyFont="1" applyFill="1" applyAlignment="1" applyProtection="1">
      <alignment horizontal="right" vertical="center"/>
      <protection locked="0" hidden="1"/>
    </xf>
    <xf numFmtId="177" fontId="57" fillId="25" borderId="4" xfId="217" quotePrefix="1" applyFont="1" applyFill="1" applyBorder="1" applyAlignment="1" applyProtection="1">
      <alignment horizontal="right" vertical="center"/>
      <protection locked="0" hidden="1"/>
    </xf>
    <xf numFmtId="191" fontId="57" fillId="25" borderId="0" xfId="217" quotePrefix="1" applyNumberFormat="1" applyFont="1" applyFill="1" applyAlignment="1" applyProtection="1">
      <alignment horizontal="right" vertical="center"/>
      <protection locked="0" hidden="1"/>
    </xf>
    <xf numFmtId="191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177" fontId="57" fillId="25" borderId="0" xfId="217" quotePrefix="1" applyFont="1" applyFill="1" applyBorder="1" applyAlignment="1" applyProtection="1">
      <alignment horizontal="right" vertical="center"/>
      <protection locked="0" hidden="1"/>
    </xf>
    <xf numFmtId="41" fontId="57" fillId="25" borderId="0" xfId="217" quotePrefix="1" applyNumberFormat="1" applyFont="1" applyFill="1" applyBorder="1" applyAlignment="1" applyProtection="1">
      <alignment horizontal="right" vertical="center"/>
      <protection locked="0" hidden="1"/>
    </xf>
    <xf numFmtId="41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0" fontId="57" fillId="25" borderId="0" xfId="0" applyFont="1" applyFill="1" applyBorder="1" applyAlignment="1" applyProtection="1">
      <alignment horizontal="left" vertical="center"/>
      <protection locked="0" hidden="1"/>
    </xf>
    <xf numFmtId="0" fontId="57" fillId="25" borderId="4" xfId="0" applyFont="1" applyFill="1" applyBorder="1" applyAlignment="1" applyProtection="1">
      <alignment horizontal="left" vertical="center"/>
      <protection locked="0" hidden="1"/>
    </xf>
    <xf numFmtId="0" fontId="63" fillId="25" borderId="0" xfId="350" applyFont="1" applyFill="1" applyProtection="1">
      <alignment vertical="center"/>
      <protection locked="0" hidden="1"/>
    </xf>
    <xf numFmtId="41" fontId="57" fillId="16" borderId="85" xfId="0" applyNumberFormat="1" applyFont="1" applyFill="1" applyBorder="1" applyAlignment="1" applyProtection="1">
      <alignment horizontal="right" vertical="center"/>
      <protection locked="0" hidden="1"/>
    </xf>
    <xf numFmtId="177" fontId="57" fillId="25" borderId="4" xfId="217" applyFont="1" applyFill="1" applyBorder="1" applyAlignment="1" applyProtection="1">
      <alignment horizontal="right" vertical="center"/>
      <protection locked="0" hidden="1"/>
    </xf>
    <xf numFmtId="177" fontId="57" fillId="25" borderId="0" xfId="217" applyFont="1" applyFill="1" applyBorder="1" applyAlignment="1" applyProtection="1">
      <alignment horizontal="right" vertical="center"/>
      <protection locked="0" hidden="1"/>
    </xf>
    <xf numFmtId="0" fontId="57" fillId="25" borderId="16" xfId="340" applyFont="1" applyFill="1" applyBorder="1" applyAlignment="1" applyProtection="1">
      <alignment horizontal="left" vertical="center"/>
      <protection hidden="1"/>
    </xf>
    <xf numFmtId="177" fontId="57" fillId="25" borderId="18" xfId="217" quotePrefix="1" applyFont="1" applyFill="1" applyBorder="1" applyAlignment="1" applyProtection="1">
      <alignment vertical="center"/>
      <protection locked="0" hidden="1"/>
    </xf>
    <xf numFmtId="177" fontId="57" fillId="25" borderId="0" xfId="217" quotePrefix="1" applyFont="1" applyFill="1" applyBorder="1" applyAlignment="1" applyProtection="1">
      <alignment vertical="center"/>
      <protection locked="0" hidden="1"/>
    </xf>
    <xf numFmtId="177" fontId="57" fillId="25" borderId="0" xfId="217" quotePrefix="1" applyFont="1" applyFill="1" applyBorder="1" applyAlignment="1" applyProtection="1">
      <alignment horizontal="center" vertical="center"/>
      <protection locked="0" hidden="1"/>
    </xf>
    <xf numFmtId="41" fontId="57" fillId="16" borderId="85" xfId="0" quotePrefix="1" applyNumberFormat="1" applyFont="1" applyFill="1" applyBorder="1" applyAlignment="1" applyProtection="1">
      <alignment horizontal="right" vertical="center"/>
      <protection locked="0" hidden="1"/>
    </xf>
    <xf numFmtId="41" fontId="57" fillId="16" borderId="19" xfId="0" applyNumberFormat="1" applyFont="1" applyFill="1" applyBorder="1" applyAlignment="1" applyProtection="1">
      <alignment horizontal="center" vertical="center"/>
      <protection locked="0" hidden="1"/>
    </xf>
    <xf numFmtId="0" fontId="63" fillId="16" borderId="35" xfId="0" applyNumberFormat="1" applyFont="1" applyFill="1" applyBorder="1" applyAlignment="1" applyProtection="1">
      <alignment horizontal="left" vertical="center" wrapText="1"/>
      <protection hidden="1"/>
    </xf>
    <xf numFmtId="177" fontId="57" fillId="16" borderId="0" xfId="217" applyFont="1" applyFill="1" applyBorder="1" applyAlignment="1" applyProtection="1">
      <alignment horizontal="center" vertical="center"/>
      <protection hidden="1"/>
    </xf>
    <xf numFmtId="177" fontId="61" fillId="16" borderId="4" xfId="217" applyFont="1" applyFill="1" applyBorder="1" applyAlignment="1" applyProtection="1">
      <alignment horizontal="center" vertical="center"/>
      <protection hidden="1"/>
    </xf>
    <xf numFmtId="0" fontId="57" fillId="26" borderId="0" xfId="352" applyFont="1" applyFill="1" applyBorder="1" applyAlignment="1" applyProtection="1">
      <alignment horizontal="center" vertical="center"/>
      <protection hidden="1"/>
    </xf>
    <xf numFmtId="0" fontId="57" fillId="26" borderId="0" xfId="0" applyFont="1" applyFill="1" applyBorder="1" applyAlignment="1" applyProtection="1">
      <alignment horizontal="center" vertical="center"/>
      <protection hidden="1"/>
    </xf>
    <xf numFmtId="183" fontId="57" fillId="25" borderId="0" xfId="0" applyNumberFormat="1" applyFont="1" applyFill="1" applyBorder="1" applyAlignment="1" applyProtection="1">
      <alignment horizontal="center" vertical="center"/>
      <protection hidden="1"/>
    </xf>
    <xf numFmtId="0" fontId="57" fillId="25" borderId="16" xfId="0" applyFont="1" applyFill="1" applyBorder="1" applyAlignment="1" applyProtection="1">
      <alignment horizontal="left" vertical="center" shrinkToFit="1"/>
      <protection hidden="1"/>
    </xf>
    <xf numFmtId="41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9" fillId="25" borderId="0" xfId="356" applyFont="1" applyFill="1" applyBorder="1" applyAlignment="1" applyProtection="1">
      <alignment horizontal="center" vertical="center"/>
      <protection hidden="1"/>
    </xf>
    <xf numFmtId="183" fontId="57" fillId="16" borderId="0" xfId="0" applyNumberFormat="1" applyFont="1" applyFill="1" applyBorder="1" applyAlignment="1" applyProtection="1">
      <alignment horizontal="center" vertical="center"/>
      <protection hidden="1"/>
    </xf>
    <xf numFmtId="3" fontId="63" fillId="16" borderId="29" xfId="295" applyNumberFormat="1" applyFont="1" applyFill="1" applyBorder="1" applyAlignment="1" applyProtection="1">
      <alignment horizontal="center" vertical="center" wrapText="1"/>
      <protection hidden="1"/>
    </xf>
    <xf numFmtId="0" fontId="63" fillId="16" borderId="35" xfId="0" applyNumberFormat="1" applyFont="1" applyFill="1" applyBorder="1" applyAlignment="1" applyProtection="1">
      <alignment horizontal="left" vertical="center"/>
      <protection hidden="1"/>
    </xf>
    <xf numFmtId="181" fontId="57" fillId="16" borderId="0" xfId="268" applyNumberFormat="1" applyFont="1" applyFill="1" applyBorder="1" applyAlignment="1" applyProtection="1">
      <alignment horizontal="center" vertical="center" wrapText="1"/>
      <protection hidden="1"/>
    </xf>
    <xf numFmtId="221" fontId="63" fillId="16" borderId="0" xfId="0" applyNumberFormat="1" applyFont="1" applyFill="1" applyAlignment="1" applyProtection="1">
      <alignment horizontal="right" vertical="center"/>
      <protection hidden="1"/>
    </xf>
    <xf numFmtId="221" fontId="78" fillId="16" borderId="0" xfId="0" applyNumberFormat="1" applyFont="1" applyFill="1" applyAlignment="1" applyProtection="1">
      <alignment horizontal="right" vertical="center"/>
      <protection hidden="1"/>
    </xf>
    <xf numFmtId="221" fontId="63" fillId="16" borderId="0" xfId="0" applyNumberFormat="1" applyFont="1" applyFill="1" applyAlignment="1" applyProtection="1">
      <alignment horizontal="right" vertical="center"/>
      <protection locked="0" hidden="1"/>
    </xf>
    <xf numFmtId="221" fontId="63" fillId="16" borderId="4" xfId="0" applyNumberFormat="1" applyFont="1" applyFill="1" applyBorder="1" applyAlignment="1" applyProtection="1">
      <alignment horizontal="right" vertical="center"/>
      <protection locked="0" hidden="1"/>
    </xf>
    <xf numFmtId="221" fontId="63" fillId="16" borderId="0" xfId="0" applyNumberFormat="1" applyFont="1" applyFill="1" applyBorder="1" applyAlignment="1" applyProtection="1">
      <alignment horizontal="right" vertical="center"/>
      <protection hidden="1"/>
    </xf>
    <xf numFmtId="221" fontId="63" fillId="16" borderId="0" xfId="0" applyNumberFormat="1" applyFont="1" applyFill="1" applyBorder="1" applyAlignment="1" applyProtection="1">
      <alignment horizontal="right" vertical="center"/>
      <protection locked="0" hidden="1"/>
    </xf>
    <xf numFmtId="222" fontId="73" fillId="16" borderId="0" xfId="0" applyNumberFormat="1" applyFont="1" applyFill="1" applyAlignment="1" applyProtection="1">
      <alignment horizontal="right" vertical="center"/>
      <protection hidden="1"/>
    </xf>
    <xf numFmtId="222" fontId="74" fillId="16" borderId="0" xfId="0" applyNumberFormat="1" applyFont="1" applyFill="1" applyAlignment="1" applyProtection="1">
      <alignment horizontal="right" vertical="center"/>
      <protection hidden="1"/>
    </xf>
    <xf numFmtId="222" fontId="73" fillId="16" borderId="0" xfId="0" applyNumberFormat="1" applyFont="1" applyFill="1" applyAlignment="1" applyProtection="1">
      <alignment horizontal="right" vertical="center"/>
      <protection locked="0" hidden="1"/>
    </xf>
    <xf numFmtId="222" fontId="73" fillId="16" borderId="19" xfId="0" applyNumberFormat="1" applyFont="1" applyFill="1" applyBorder="1" applyAlignment="1" applyProtection="1">
      <alignment horizontal="right" vertical="center"/>
      <protection hidden="1"/>
    </xf>
    <xf numFmtId="222" fontId="73" fillId="16" borderId="4" xfId="0" applyNumberFormat="1" applyFont="1" applyFill="1" applyBorder="1" applyAlignment="1" applyProtection="1">
      <alignment horizontal="right" vertical="center"/>
      <protection locked="0" hidden="1"/>
    </xf>
    <xf numFmtId="222" fontId="73" fillId="16" borderId="4" xfId="0" applyNumberFormat="1" applyFont="1" applyFill="1" applyBorder="1" applyAlignment="1" applyProtection="1">
      <alignment horizontal="right" vertical="center"/>
      <protection hidden="1"/>
    </xf>
    <xf numFmtId="219" fontId="63" fillId="16" borderId="0" xfId="0" applyNumberFormat="1" applyFont="1" applyFill="1" applyAlignment="1" applyProtection="1">
      <alignment horizontal="right" vertical="center" shrinkToFit="1"/>
      <protection hidden="1"/>
    </xf>
    <xf numFmtId="219" fontId="63" fillId="16" borderId="0" xfId="0" applyNumberFormat="1" applyFont="1" applyFill="1" applyAlignment="1" applyProtection="1">
      <alignment vertical="center" shrinkToFit="1"/>
      <protection hidden="1"/>
    </xf>
    <xf numFmtId="219" fontId="63" fillId="16" borderId="0" xfId="0" applyNumberFormat="1" applyFont="1" applyFill="1" applyAlignment="1" applyProtection="1">
      <alignment horizontal="right" vertical="center"/>
      <protection hidden="1"/>
    </xf>
    <xf numFmtId="219" fontId="63" fillId="16" borderId="0" xfId="0" applyNumberFormat="1" applyFont="1" applyFill="1" applyBorder="1" applyAlignment="1" applyProtection="1">
      <alignment horizontal="right" vertical="center" shrinkToFit="1"/>
      <protection hidden="1"/>
    </xf>
    <xf numFmtId="219" fontId="78" fillId="16" borderId="0" xfId="0" applyNumberFormat="1" applyFont="1" applyFill="1" applyAlignment="1" applyProtection="1">
      <alignment horizontal="right" vertical="center"/>
      <protection hidden="1"/>
    </xf>
    <xf numFmtId="219" fontId="78" fillId="16" borderId="0" xfId="0" applyNumberFormat="1" applyFont="1" applyFill="1" applyAlignment="1" applyProtection="1">
      <alignment vertical="center"/>
      <protection hidden="1"/>
    </xf>
    <xf numFmtId="219" fontId="63" fillId="16" borderId="0" xfId="0" applyNumberFormat="1" applyFont="1" applyFill="1" applyBorder="1" applyAlignment="1" applyProtection="1">
      <alignment horizontal="center" vertical="center" shrinkToFit="1"/>
      <protection hidden="1"/>
    </xf>
    <xf numFmtId="219" fontId="63" fillId="16" borderId="0" xfId="217" applyNumberFormat="1" applyFont="1" applyFill="1" applyBorder="1" applyAlignment="1" applyProtection="1">
      <alignment horizontal="right" vertical="center" shrinkToFit="1"/>
      <protection locked="0" hidden="1"/>
    </xf>
    <xf numFmtId="219" fontId="63" fillId="16" borderId="0" xfId="217" applyNumberFormat="1" applyFont="1" applyFill="1" applyBorder="1" applyAlignment="1" applyProtection="1">
      <alignment horizontal="right" vertical="center" shrinkToFit="1"/>
      <protection hidden="1"/>
    </xf>
    <xf numFmtId="219" fontId="63" fillId="16" borderId="4" xfId="217" applyNumberFormat="1" applyFont="1" applyFill="1" applyBorder="1" applyAlignment="1" applyProtection="1">
      <alignment horizontal="right" vertical="center" shrinkToFit="1"/>
      <protection locked="0" hidden="1"/>
    </xf>
    <xf numFmtId="3" fontId="63" fillId="25" borderId="0" xfId="356" applyNumberFormat="1" applyFont="1" applyFill="1" applyBorder="1" applyAlignment="1" applyProtection="1">
      <alignment horizontal="right"/>
      <protection hidden="1"/>
    </xf>
    <xf numFmtId="41" fontId="57" fillId="16" borderId="85" xfId="0" applyNumberFormat="1" applyFont="1" applyFill="1" applyBorder="1" applyAlignment="1" applyProtection="1">
      <alignment horizontal="center" vertical="center"/>
      <protection locked="0" hidden="1"/>
    </xf>
    <xf numFmtId="41" fontId="57" fillId="16" borderId="85" xfId="356" applyNumberFormat="1" applyFont="1" applyFill="1" applyBorder="1" applyAlignment="1" applyProtection="1">
      <alignment horizontal="right" vertical="center"/>
      <protection hidden="1"/>
    </xf>
    <xf numFmtId="183" fontId="57" fillId="16" borderId="85" xfId="0" applyNumberFormat="1" applyFont="1" applyFill="1" applyBorder="1" applyAlignment="1" applyProtection="1">
      <alignment horizontal="center" vertical="center"/>
      <protection hidden="1"/>
    </xf>
    <xf numFmtId="177" fontId="57" fillId="16" borderId="85" xfId="217" applyFont="1" applyFill="1" applyBorder="1" applyAlignment="1" applyProtection="1">
      <alignment horizontal="right" vertical="center"/>
      <protection locked="0" hidden="1"/>
    </xf>
    <xf numFmtId="0" fontId="57" fillId="16" borderId="86" xfId="0" applyFont="1" applyFill="1" applyBorder="1" applyAlignment="1" applyProtection="1">
      <alignment horizontal="left" vertical="center"/>
      <protection hidden="1"/>
    </xf>
    <xf numFmtId="177" fontId="57" fillId="25" borderId="85" xfId="217" quotePrefix="1" applyFont="1" applyFill="1" applyBorder="1" applyAlignment="1" applyProtection="1">
      <alignment horizontal="right" vertical="center"/>
      <protection locked="0" hidden="1"/>
    </xf>
    <xf numFmtId="177" fontId="57" fillId="25" borderId="18" xfId="217" quotePrefix="1" applyFont="1" applyFill="1" applyBorder="1" applyAlignment="1" applyProtection="1">
      <alignment horizontal="right" vertical="center"/>
      <protection locked="0" hidden="1"/>
    </xf>
    <xf numFmtId="177" fontId="57" fillId="25" borderId="19" xfId="217" quotePrefix="1" applyFont="1" applyFill="1" applyBorder="1" applyAlignment="1" applyProtection="1">
      <alignment horizontal="right" vertical="center"/>
      <protection locked="0" hidden="1"/>
    </xf>
    <xf numFmtId="219" fontId="57" fillId="25" borderId="0" xfId="0" applyNumberFormat="1" applyFont="1" applyFill="1" applyAlignment="1" applyProtection="1">
      <alignment horizontal="right" vertical="center"/>
      <protection locked="0" hidden="1"/>
    </xf>
    <xf numFmtId="0" fontId="63" fillId="16" borderId="0" xfId="0" applyFont="1" applyFill="1" applyBorder="1" applyAlignment="1" applyProtection="1">
      <alignment horizontal="right"/>
      <protection locked="0" hidden="1"/>
    </xf>
    <xf numFmtId="177" fontId="57" fillId="16" borderId="18" xfId="275" applyFont="1" applyFill="1" applyBorder="1" applyAlignment="1" applyProtection="1">
      <alignment horizontal="right" vertical="center"/>
      <protection hidden="1"/>
    </xf>
    <xf numFmtId="177" fontId="57" fillId="16" borderId="18" xfId="217" applyFont="1" applyFill="1" applyBorder="1" applyAlignment="1" applyProtection="1">
      <alignment horizontal="left" vertical="center"/>
      <protection locked="0" hidden="1"/>
    </xf>
    <xf numFmtId="177" fontId="57" fillId="16" borderId="19" xfId="217" applyFont="1" applyFill="1" applyBorder="1" applyAlignment="1" applyProtection="1">
      <alignment horizontal="left" vertical="center"/>
      <protection locked="0" hidden="1"/>
    </xf>
    <xf numFmtId="183" fontId="57" fillId="16" borderId="85" xfId="0" applyNumberFormat="1" applyFont="1" applyFill="1" applyBorder="1" applyAlignment="1" applyProtection="1">
      <alignment horizontal="left" vertical="center"/>
      <protection hidden="1"/>
    </xf>
    <xf numFmtId="49" fontId="57" fillId="16" borderId="0" xfId="0" applyNumberFormat="1" applyFont="1" applyFill="1" applyBorder="1" applyAlignment="1" applyProtection="1">
      <alignment horizontal="left" vertical="center" shrinkToFit="1"/>
      <protection hidden="1"/>
    </xf>
    <xf numFmtId="49" fontId="57" fillId="16" borderId="85" xfId="0" applyNumberFormat="1" applyFont="1" applyFill="1" applyBorder="1" applyAlignment="1" applyProtection="1">
      <alignment horizontal="left" vertical="center" shrinkToFit="1"/>
      <protection hidden="1"/>
    </xf>
    <xf numFmtId="3" fontId="57" fillId="25" borderId="0" xfId="0" applyNumberFormat="1" applyFont="1" applyFill="1" applyAlignment="1" applyProtection="1">
      <alignment horizontal="right" vertical="center"/>
      <protection hidden="1"/>
    </xf>
    <xf numFmtId="3" fontId="61" fillId="25" borderId="0" xfId="0" applyNumberFormat="1" applyFont="1" applyFill="1" applyAlignment="1" applyProtection="1">
      <alignment horizontal="right" vertical="center"/>
      <protection hidden="1"/>
    </xf>
    <xf numFmtId="3" fontId="57" fillId="25" borderId="0" xfId="0" applyNumberFormat="1" applyFont="1" applyFill="1" applyAlignment="1" applyProtection="1">
      <alignment horizontal="right" vertical="center"/>
      <protection locked="0" hidden="1"/>
    </xf>
    <xf numFmtId="219" fontId="57" fillId="25" borderId="4" xfId="0" applyNumberFormat="1" applyFont="1" applyFill="1" applyBorder="1" applyAlignment="1" applyProtection="1">
      <alignment horizontal="right" vertical="center"/>
      <protection locked="0" hidden="1"/>
    </xf>
    <xf numFmtId="219" fontId="57" fillId="25" borderId="0" xfId="0" applyNumberFormat="1" applyFont="1" applyFill="1" applyAlignment="1" applyProtection="1">
      <alignment horizontal="right" vertical="center"/>
      <protection hidden="1"/>
    </xf>
    <xf numFmtId="219" fontId="61" fillId="25" borderId="0" xfId="217" applyNumberFormat="1" applyFont="1" applyFill="1" applyAlignment="1" applyProtection="1">
      <alignment horizontal="right" vertical="center"/>
      <protection hidden="1"/>
    </xf>
    <xf numFmtId="219" fontId="57" fillId="25" borderId="0" xfId="217" quotePrefix="1" applyNumberFormat="1" applyFont="1" applyFill="1" applyAlignment="1" applyProtection="1">
      <alignment horizontal="right" vertical="center"/>
      <protection locked="0" hidden="1"/>
    </xf>
    <xf numFmtId="219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220" fontId="57" fillId="25" borderId="0" xfId="0" applyNumberFormat="1" applyFont="1" applyFill="1" applyAlignment="1" applyProtection="1">
      <alignment horizontal="right" vertical="center"/>
      <protection hidden="1"/>
    </xf>
    <xf numFmtId="220" fontId="61" fillId="25" borderId="0" xfId="217" applyNumberFormat="1" applyFont="1" applyFill="1" applyAlignment="1" applyProtection="1">
      <alignment horizontal="right" vertical="center"/>
      <protection hidden="1"/>
    </xf>
    <xf numFmtId="220" fontId="57" fillId="25" borderId="0" xfId="217" quotePrefix="1" applyNumberFormat="1" applyFont="1" applyFill="1" applyAlignment="1" applyProtection="1">
      <alignment horizontal="right" vertical="center"/>
      <protection locked="0" hidden="1"/>
    </xf>
    <xf numFmtId="220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223" fontId="57" fillId="25" borderId="0" xfId="0" applyNumberFormat="1" applyFont="1" applyFill="1" applyAlignment="1" applyProtection="1">
      <alignment horizontal="right" vertical="center"/>
      <protection hidden="1"/>
    </xf>
    <xf numFmtId="219" fontId="57" fillId="25" borderId="0" xfId="0" applyNumberFormat="1" applyFont="1" applyFill="1" applyBorder="1" applyAlignment="1" applyProtection="1">
      <alignment horizontal="right" vertical="center"/>
      <protection hidden="1"/>
    </xf>
    <xf numFmtId="219" fontId="57" fillId="25" borderId="0" xfId="217" quotePrefix="1" applyNumberFormat="1" applyFont="1" applyFill="1" applyBorder="1" applyAlignment="1" applyProtection="1">
      <alignment horizontal="right" vertical="center"/>
      <protection locked="0" hidden="1"/>
    </xf>
    <xf numFmtId="219" fontId="61" fillId="25" borderId="0" xfId="0" applyNumberFormat="1" applyFont="1" applyFill="1" applyBorder="1" applyAlignment="1" applyProtection="1">
      <alignment horizontal="right" vertical="center"/>
      <protection hidden="1"/>
    </xf>
    <xf numFmtId="224" fontId="57" fillId="25" borderId="0" xfId="0" applyNumberFormat="1" applyFont="1" applyFill="1" applyAlignment="1" applyProtection="1">
      <alignment horizontal="right" vertical="center"/>
      <protection hidden="1"/>
    </xf>
    <xf numFmtId="224" fontId="61" fillId="25" borderId="0" xfId="217" applyNumberFormat="1" applyFont="1" applyFill="1" applyAlignment="1" applyProtection="1">
      <alignment horizontal="right" vertical="center"/>
      <protection hidden="1"/>
    </xf>
    <xf numFmtId="224" fontId="57" fillId="25" borderId="0" xfId="0" applyNumberFormat="1" applyFont="1" applyFill="1" applyBorder="1" applyAlignment="1" applyProtection="1">
      <alignment horizontal="right" vertical="center"/>
      <protection hidden="1"/>
    </xf>
    <xf numFmtId="224" fontId="57" fillId="25" borderId="0" xfId="217" quotePrefix="1" applyNumberFormat="1" applyFont="1" applyFill="1" applyBorder="1" applyAlignment="1" applyProtection="1">
      <alignment horizontal="right" vertical="center"/>
      <protection locked="0" hidden="1"/>
    </xf>
    <xf numFmtId="224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224" fontId="61" fillId="25" borderId="0" xfId="0" applyNumberFormat="1" applyFont="1" applyFill="1" applyAlignment="1" applyProtection="1">
      <alignment horizontal="right" vertical="center"/>
      <protection hidden="1"/>
    </xf>
    <xf numFmtId="224" fontId="57" fillId="25" borderId="85" xfId="0" applyNumberFormat="1" applyFont="1" applyFill="1" applyBorder="1" applyAlignment="1" applyProtection="1">
      <alignment horizontal="right" vertical="center"/>
      <protection hidden="1"/>
    </xf>
    <xf numFmtId="225" fontId="57" fillId="25" borderId="0" xfId="0" applyNumberFormat="1" applyFont="1" applyFill="1" applyAlignment="1" applyProtection="1">
      <alignment horizontal="right" vertical="center"/>
      <protection hidden="1"/>
    </xf>
    <xf numFmtId="225" fontId="61" fillId="25" borderId="0" xfId="217" applyNumberFormat="1" applyFont="1" applyFill="1" applyAlignment="1" applyProtection="1">
      <alignment horizontal="right" vertical="center"/>
      <protection hidden="1"/>
    </xf>
    <xf numFmtId="225" fontId="57" fillId="25" borderId="0" xfId="217" quotePrefix="1" applyNumberFormat="1" applyFont="1" applyFill="1" applyAlignment="1" applyProtection="1">
      <alignment horizontal="right" vertical="center"/>
      <protection locked="0" hidden="1"/>
    </xf>
    <xf numFmtId="225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226" fontId="57" fillId="25" borderId="0" xfId="229" quotePrefix="1" applyNumberFormat="1" applyFont="1" applyFill="1" applyBorder="1" applyAlignment="1" applyProtection="1">
      <alignment horizontal="right" vertical="center"/>
      <protection hidden="1"/>
    </xf>
    <xf numFmtId="226" fontId="61" fillId="25" borderId="0" xfId="229" quotePrefix="1" applyNumberFormat="1" applyFont="1" applyFill="1" applyBorder="1" applyAlignment="1" applyProtection="1">
      <alignment horizontal="right" vertical="center"/>
      <protection hidden="1"/>
    </xf>
    <xf numFmtId="226" fontId="57" fillId="25" borderId="0" xfId="229" quotePrefix="1" applyNumberFormat="1" applyFont="1" applyFill="1" applyBorder="1" applyAlignment="1" applyProtection="1">
      <alignment horizontal="right" vertical="center"/>
      <protection locked="0" hidden="1"/>
    </xf>
    <xf numFmtId="226" fontId="57" fillId="25" borderId="19" xfId="229" quotePrefix="1" applyNumberFormat="1" applyFont="1" applyFill="1" applyBorder="1" applyAlignment="1" applyProtection="1">
      <alignment horizontal="right" vertical="center"/>
      <protection locked="0" hidden="1"/>
    </xf>
    <xf numFmtId="226" fontId="57" fillId="25" borderId="4" xfId="229" quotePrefix="1" applyNumberFormat="1" applyFont="1" applyFill="1" applyBorder="1" applyAlignment="1" applyProtection="1">
      <alignment horizontal="right" vertical="center"/>
      <protection locked="0" hidden="1"/>
    </xf>
    <xf numFmtId="227" fontId="57" fillId="25" borderId="0" xfId="217" quotePrefix="1" applyNumberFormat="1" applyFont="1" applyFill="1" applyAlignment="1" applyProtection="1">
      <alignment horizontal="right" vertical="center"/>
      <protection locked="0" hidden="1"/>
    </xf>
    <xf numFmtId="227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192" fontId="95" fillId="25" borderId="0" xfId="0" applyNumberFormat="1" applyFont="1" applyFill="1" applyAlignment="1" applyProtection="1">
      <alignment horizontal="right" vertical="center"/>
      <protection locked="0" hidden="1"/>
    </xf>
    <xf numFmtId="192" fontId="95" fillId="25" borderId="0" xfId="0" applyNumberFormat="1" applyFont="1" applyFill="1" applyBorder="1" applyAlignment="1" applyProtection="1">
      <alignment horizontal="right" vertical="center"/>
      <protection locked="0" hidden="1"/>
    </xf>
    <xf numFmtId="221" fontId="97" fillId="16" borderId="0" xfId="0" applyNumberFormat="1" applyFont="1" applyFill="1" applyAlignment="1" applyProtection="1">
      <alignment horizontal="right" vertical="center"/>
      <protection locked="0" hidden="1"/>
    </xf>
    <xf numFmtId="189" fontId="97" fillId="16" borderId="0" xfId="0" applyNumberFormat="1" applyFont="1" applyFill="1" applyAlignment="1" applyProtection="1">
      <alignment horizontal="right" vertical="center"/>
      <protection locked="0" hidden="1"/>
    </xf>
    <xf numFmtId="221" fontId="97" fillId="16" borderId="0" xfId="0" applyNumberFormat="1" applyFont="1" applyFill="1" applyBorder="1" applyAlignment="1" applyProtection="1">
      <alignment horizontal="right" vertical="center"/>
      <protection locked="0" hidden="1"/>
    </xf>
    <xf numFmtId="189" fontId="97" fillId="16" borderId="0" xfId="0" applyNumberFormat="1" applyFont="1" applyFill="1" applyBorder="1" applyAlignment="1" applyProtection="1">
      <alignment horizontal="right" vertical="center"/>
      <protection locked="0" hidden="1"/>
    </xf>
    <xf numFmtId="221" fontId="97" fillId="0" borderId="0" xfId="0" applyNumberFormat="1" applyFont="1" applyFill="1" applyAlignment="1" applyProtection="1">
      <alignment horizontal="right" vertical="center"/>
      <protection locked="0" hidden="1"/>
    </xf>
    <xf numFmtId="189" fontId="97" fillId="0" borderId="0" xfId="0" applyNumberFormat="1" applyFont="1" applyFill="1" applyAlignment="1" applyProtection="1">
      <alignment horizontal="right" vertical="center"/>
      <protection locked="0" hidden="1"/>
    </xf>
    <xf numFmtId="221" fontId="97" fillId="0" borderId="0" xfId="0" applyNumberFormat="1" applyFont="1" applyFill="1" applyBorder="1" applyAlignment="1" applyProtection="1">
      <alignment horizontal="right" vertical="center"/>
      <protection locked="0" hidden="1"/>
    </xf>
    <xf numFmtId="189" fontId="97" fillId="0" borderId="0" xfId="0" applyNumberFormat="1" applyFont="1" applyFill="1" applyBorder="1" applyAlignment="1" applyProtection="1">
      <alignment horizontal="right" vertical="center"/>
      <protection locked="0" hidden="1"/>
    </xf>
    <xf numFmtId="41" fontId="57" fillId="0" borderId="0" xfId="0" applyNumberFormat="1" applyFont="1" applyFill="1" applyAlignment="1" applyProtection="1">
      <alignment horizontal="right" vertical="center"/>
      <protection locked="0" hidden="1"/>
    </xf>
    <xf numFmtId="41" fontId="57" fillId="0" borderId="0" xfId="0" applyNumberFormat="1" applyFont="1" applyFill="1" applyBorder="1" applyAlignment="1" applyProtection="1">
      <alignment horizontal="right" vertical="center"/>
      <protection locked="0" hidden="1"/>
    </xf>
    <xf numFmtId="41" fontId="57" fillId="0" borderId="0" xfId="349" quotePrefix="1" applyNumberFormat="1" applyFont="1" applyFill="1" applyAlignment="1" applyProtection="1">
      <alignment horizontal="right" vertical="center"/>
      <protection locked="0" hidden="1"/>
    </xf>
    <xf numFmtId="177" fontId="57" fillId="0" borderId="0" xfId="217" applyFont="1" applyFill="1" applyBorder="1" applyAlignment="1" applyProtection="1">
      <alignment horizontal="right" vertical="center"/>
      <protection locked="0" hidden="1"/>
    </xf>
    <xf numFmtId="41" fontId="57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7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57" fillId="16" borderId="0" xfId="0" applyNumberFormat="1" applyFont="1" applyFill="1" applyBorder="1" applyAlignment="1" applyProtection="1">
      <alignment horizontal="center" vertical="center"/>
      <protection hidden="1"/>
    </xf>
    <xf numFmtId="183" fontId="57" fillId="16" borderId="0" xfId="0" applyNumberFormat="1" applyFont="1" applyFill="1" applyBorder="1" applyAlignment="1" applyProtection="1">
      <alignment horizontal="center" vertical="center"/>
      <protection hidden="1"/>
    </xf>
    <xf numFmtId="183" fontId="57" fillId="16" borderId="18" xfId="0" applyNumberFormat="1" applyFont="1" applyFill="1" applyBorder="1" applyAlignment="1" applyProtection="1">
      <alignment horizontal="center" vertical="center"/>
      <protection hidden="1"/>
    </xf>
    <xf numFmtId="177" fontId="57" fillId="16" borderId="24" xfId="277" applyFont="1" applyFill="1" applyBorder="1" applyAlignment="1" applyProtection="1">
      <alignment horizontal="center" vertical="center" wrapText="1"/>
      <protection hidden="1"/>
    </xf>
    <xf numFmtId="177" fontId="57" fillId="16" borderId="0" xfId="275" quotePrefix="1" applyFont="1" applyFill="1" applyBorder="1" applyAlignment="1" applyProtection="1">
      <alignment horizontal="center" vertical="center"/>
      <protection hidden="1"/>
    </xf>
    <xf numFmtId="177" fontId="57" fillId="16" borderId="16" xfId="275" quotePrefix="1" applyFont="1" applyFill="1" applyBorder="1" applyAlignment="1" applyProtection="1">
      <alignment horizontal="center" vertical="center"/>
      <protection hidden="1"/>
    </xf>
    <xf numFmtId="177" fontId="61" fillId="16" borderId="0" xfId="275" quotePrefix="1" applyFont="1" applyFill="1" applyBorder="1" applyAlignment="1" applyProtection="1">
      <alignment horizontal="center" vertical="center"/>
      <protection hidden="1"/>
    </xf>
    <xf numFmtId="177" fontId="61" fillId="16" borderId="16" xfId="275" quotePrefix="1" applyFont="1" applyFill="1" applyBorder="1" applyAlignment="1" applyProtection="1">
      <alignment horizontal="center" vertical="center"/>
      <protection hidden="1"/>
    </xf>
    <xf numFmtId="0" fontId="58" fillId="16" borderId="0" xfId="0" applyFont="1" applyFill="1" applyBorder="1" applyAlignment="1" applyProtection="1">
      <alignment horizontal="center" vertical="center"/>
      <protection hidden="1"/>
    </xf>
    <xf numFmtId="177" fontId="57" fillId="0" borderId="18" xfId="217" applyFont="1" applyFill="1" applyBorder="1" applyAlignment="1" applyProtection="1">
      <alignment horizontal="right" vertical="center"/>
      <protection locked="0" hidden="1"/>
    </xf>
    <xf numFmtId="177" fontId="57" fillId="0" borderId="19" xfId="217" applyFont="1" applyFill="1" applyBorder="1" applyAlignment="1" applyProtection="1">
      <alignment horizontal="right" vertical="center"/>
      <protection locked="0" hidden="1"/>
    </xf>
    <xf numFmtId="177" fontId="57" fillId="0" borderId="85" xfId="217" applyFont="1" applyFill="1" applyBorder="1" applyAlignment="1" applyProtection="1">
      <alignment horizontal="right" vertical="center"/>
      <protection locked="0" hidden="1"/>
    </xf>
    <xf numFmtId="41" fontId="57" fillId="0" borderId="0" xfId="0" applyNumberFormat="1" applyFont="1" applyFill="1" applyAlignment="1" applyProtection="1">
      <alignment horizontal="right" vertical="center"/>
      <protection hidden="1"/>
    </xf>
    <xf numFmtId="41" fontId="61" fillId="0" borderId="0" xfId="0" applyNumberFormat="1" applyFont="1" applyFill="1" applyAlignment="1" applyProtection="1">
      <alignment horizontal="right" vertical="center"/>
      <protection hidden="1"/>
    </xf>
    <xf numFmtId="41" fontId="57" fillId="0" borderId="0" xfId="0" quotePrefix="1" applyNumberFormat="1" applyFont="1" applyFill="1" applyAlignment="1" applyProtection="1">
      <alignment horizontal="right" vertical="center"/>
      <protection locked="0" hidden="1"/>
    </xf>
    <xf numFmtId="41" fontId="57" fillId="0" borderId="19" xfId="0" applyNumberFormat="1" applyFont="1" applyFill="1" applyBorder="1" applyAlignment="1" applyProtection="1">
      <alignment horizontal="right" vertical="center"/>
      <protection hidden="1"/>
    </xf>
    <xf numFmtId="41" fontId="57" fillId="0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57" fillId="25" borderId="0" xfId="0" applyNumberFormat="1" applyFont="1" applyFill="1" applyBorder="1" applyAlignment="1" applyProtection="1">
      <alignment horizontal="right" vertical="center"/>
      <protection hidden="1"/>
    </xf>
    <xf numFmtId="41" fontId="57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57" fillId="16" borderId="86" xfId="0" applyNumberFormat="1" applyFont="1" applyFill="1" applyBorder="1" applyAlignment="1" applyProtection="1">
      <alignment horizontal="center" vertical="center"/>
      <protection hidden="1"/>
    </xf>
    <xf numFmtId="41" fontId="57" fillId="25" borderId="85" xfId="0" applyNumberFormat="1" applyFont="1" applyFill="1" applyBorder="1" applyAlignment="1" applyProtection="1">
      <alignment horizontal="right" vertical="center"/>
      <protection locked="0" hidden="1"/>
    </xf>
    <xf numFmtId="183" fontId="63" fillId="25" borderId="0" xfId="0" applyNumberFormat="1" applyFont="1" applyFill="1" applyAlignment="1" applyProtection="1">
      <alignment horizontal="left"/>
      <protection locked="0" hidden="1"/>
    </xf>
    <xf numFmtId="0" fontId="63" fillId="25" borderId="0" xfId="0" applyFont="1" applyFill="1" applyBorder="1" applyAlignment="1" applyProtection="1">
      <alignment horizontal="center"/>
      <protection locked="0" hidden="1"/>
    </xf>
    <xf numFmtId="0" fontId="63" fillId="25" borderId="0" xfId="0" applyFont="1" applyFill="1" applyBorder="1" applyAlignment="1" applyProtection="1">
      <alignment horizontal="center"/>
      <protection hidden="1"/>
    </xf>
    <xf numFmtId="1" fontId="63" fillId="25" borderId="0" xfId="359" applyNumberFormat="1" applyFont="1" applyFill="1" applyAlignment="1" applyProtection="1">
      <alignment horizontal="right"/>
      <protection locked="0" hidden="1"/>
    </xf>
    <xf numFmtId="0" fontId="63" fillId="25" borderId="0" xfId="0" applyFont="1" applyFill="1" applyAlignment="1" applyProtection="1">
      <alignment horizontal="center"/>
      <protection locked="0" hidden="1"/>
    </xf>
    <xf numFmtId="0" fontId="61" fillId="16" borderId="16" xfId="360" quotePrefix="1" applyFont="1" applyFill="1" applyBorder="1" applyAlignment="1" applyProtection="1">
      <alignment horizontal="center" vertical="center"/>
      <protection hidden="1"/>
    </xf>
    <xf numFmtId="41" fontId="57" fillId="16" borderId="85" xfId="0" applyNumberFormat="1" applyFont="1" applyFill="1" applyBorder="1" applyAlignment="1" applyProtection="1">
      <alignment horizontal="right" vertical="center"/>
      <protection hidden="1"/>
    </xf>
    <xf numFmtId="189" fontId="57" fillId="25" borderId="0" xfId="217" quotePrefix="1" applyNumberFormat="1" applyFont="1" applyFill="1" applyAlignment="1" applyProtection="1">
      <alignment horizontal="right" vertical="center"/>
      <protection locked="0" hidden="1"/>
    </xf>
    <xf numFmtId="228" fontId="61" fillId="25" borderId="0" xfId="217" applyNumberFormat="1" applyFont="1" applyFill="1" applyAlignment="1" applyProtection="1">
      <alignment horizontal="right" vertical="center"/>
      <protection hidden="1"/>
    </xf>
    <xf numFmtId="227" fontId="57" fillId="25" borderId="0" xfId="0" applyNumberFormat="1" applyFont="1" applyFill="1" applyBorder="1" applyAlignment="1" applyProtection="1">
      <alignment horizontal="right" vertical="center"/>
      <protection hidden="1"/>
    </xf>
    <xf numFmtId="227" fontId="61" fillId="25" borderId="0" xfId="217" applyNumberFormat="1" applyFont="1" applyFill="1" applyAlignment="1" applyProtection="1">
      <alignment horizontal="right" vertical="center"/>
      <protection hidden="1"/>
    </xf>
    <xf numFmtId="227" fontId="57" fillId="25" borderId="0" xfId="217" quotePrefix="1" applyNumberFormat="1" applyFont="1" applyFill="1" applyBorder="1" applyAlignment="1" applyProtection="1">
      <alignment horizontal="right" vertical="center"/>
      <protection locked="0" hidden="1"/>
    </xf>
    <xf numFmtId="229" fontId="61" fillId="25" borderId="0" xfId="217" applyNumberFormat="1" applyFont="1" applyFill="1" applyAlignment="1" applyProtection="1">
      <alignment horizontal="right" vertical="center"/>
      <protection hidden="1"/>
    </xf>
    <xf numFmtId="229" fontId="57" fillId="25" borderId="0" xfId="0" applyNumberFormat="1" applyFont="1" applyFill="1" applyAlignment="1" applyProtection="1">
      <alignment horizontal="right" vertical="center"/>
      <protection hidden="1"/>
    </xf>
    <xf numFmtId="229" fontId="57" fillId="25" borderId="0" xfId="217" quotePrefix="1" applyNumberFormat="1" applyFont="1" applyFill="1" applyAlignment="1" applyProtection="1">
      <alignment horizontal="right" vertical="center"/>
      <protection locked="0" hidden="1"/>
    </xf>
    <xf numFmtId="229" fontId="57" fillId="25" borderId="4" xfId="217" quotePrefix="1" applyNumberFormat="1" applyFont="1" applyFill="1" applyBorder="1" applyAlignment="1" applyProtection="1">
      <alignment horizontal="right" vertical="center"/>
      <protection locked="0" hidden="1"/>
    </xf>
    <xf numFmtId="0" fontId="58" fillId="16" borderId="0" xfId="354" applyFont="1" applyFill="1" applyAlignment="1" applyProtection="1">
      <alignment horizontal="center" vertical="center"/>
      <protection hidden="1"/>
    </xf>
    <xf numFmtId="3" fontId="59" fillId="16" borderId="0" xfId="354" applyNumberFormat="1" applyFont="1" applyFill="1" applyAlignment="1" applyProtection="1">
      <alignment horizontal="center" vertical="center"/>
      <protection hidden="1"/>
    </xf>
    <xf numFmtId="3" fontId="95" fillId="16" borderId="56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28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57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29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55" xfId="354" applyNumberFormat="1" applyFont="1" applyFill="1" applyBorder="1" applyAlignment="1" applyProtection="1">
      <alignment horizontal="center" vertical="center" wrapText="1"/>
      <protection hidden="1"/>
    </xf>
    <xf numFmtId="3" fontId="95" fillId="16" borderId="58" xfId="354" applyNumberFormat="1" applyFont="1" applyFill="1" applyBorder="1" applyAlignment="1" applyProtection="1">
      <alignment horizontal="center" vertical="center" wrapText="1"/>
      <protection hidden="1"/>
    </xf>
    <xf numFmtId="3" fontId="95" fillId="16" borderId="26" xfId="354" applyNumberFormat="1" applyFont="1" applyFill="1" applyBorder="1" applyAlignment="1" applyProtection="1">
      <alignment horizontal="center" vertical="center" wrapText="1"/>
      <protection hidden="1"/>
    </xf>
    <xf numFmtId="3" fontId="95" fillId="16" borderId="53" xfId="354" applyNumberFormat="1" applyFont="1" applyFill="1" applyBorder="1" applyAlignment="1" applyProtection="1">
      <alignment horizontal="center" vertical="center" wrapText="1"/>
      <protection hidden="1"/>
    </xf>
    <xf numFmtId="3" fontId="95" fillId="16" borderId="59" xfId="354" applyNumberFormat="1" applyFont="1" applyFill="1" applyBorder="1" applyAlignment="1" applyProtection="1">
      <alignment horizontal="center" vertical="center" wrapText="1"/>
      <protection hidden="1"/>
    </xf>
    <xf numFmtId="3" fontId="95" fillId="16" borderId="33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34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26" xfId="264" applyNumberFormat="1" applyFont="1" applyFill="1" applyBorder="1" applyAlignment="1" applyProtection="1">
      <alignment horizontal="center" vertical="center" wrapText="1"/>
      <protection hidden="1"/>
    </xf>
    <xf numFmtId="0" fontId="95" fillId="16" borderId="35" xfId="0" applyFont="1" applyFill="1" applyBorder="1" applyAlignment="1" applyProtection="1">
      <alignment horizontal="center" vertical="center" wrapText="1"/>
      <protection hidden="1"/>
    </xf>
    <xf numFmtId="0" fontId="95" fillId="16" borderId="44" xfId="0" applyFont="1" applyFill="1" applyBorder="1" applyAlignment="1" applyProtection="1">
      <alignment horizontal="center" vertical="center" wrapText="1"/>
      <protection hidden="1"/>
    </xf>
    <xf numFmtId="0" fontId="95" fillId="16" borderId="0" xfId="0" applyFont="1" applyFill="1" applyBorder="1" applyAlignment="1" applyProtection="1">
      <alignment horizontal="center" vertical="center" wrapText="1"/>
      <protection hidden="1"/>
    </xf>
    <xf numFmtId="0" fontId="95" fillId="16" borderId="16" xfId="0" applyFont="1" applyFill="1" applyBorder="1" applyAlignment="1" applyProtection="1">
      <alignment horizontal="center" vertical="center" wrapText="1"/>
      <protection hidden="1"/>
    </xf>
    <xf numFmtId="0" fontId="95" fillId="16" borderId="23" xfId="0" applyFont="1" applyFill="1" applyBorder="1" applyAlignment="1" applyProtection="1">
      <alignment horizontal="center" vertical="center" wrapText="1"/>
      <protection hidden="1"/>
    </xf>
    <xf numFmtId="0" fontId="95" fillId="16" borderId="50" xfId="0" applyFont="1" applyFill="1" applyBorder="1" applyAlignment="1" applyProtection="1">
      <alignment horizontal="center" vertical="center" wrapText="1"/>
      <protection hidden="1"/>
    </xf>
    <xf numFmtId="3" fontId="95" fillId="16" borderId="53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40" xfId="264" applyNumberFormat="1" applyFont="1" applyFill="1" applyBorder="1" applyAlignment="1" applyProtection="1">
      <alignment horizontal="center" vertical="center" wrapText="1"/>
      <protection hidden="1"/>
    </xf>
    <xf numFmtId="3" fontId="95" fillId="16" borderId="54" xfId="354" applyNumberFormat="1" applyFont="1" applyFill="1" applyBorder="1" applyAlignment="1" applyProtection="1">
      <alignment horizontal="center" vertical="center" wrapText="1"/>
      <protection hidden="1"/>
    </xf>
    <xf numFmtId="3" fontId="95" fillId="16" borderId="27" xfId="354" applyNumberFormat="1" applyFont="1" applyFill="1" applyBorder="1" applyAlignment="1" applyProtection="1">
      <alignment horizontal="center" vertical="center" wrapText="1"/>
      <protection hidden="1"/>
    </xf>
    <xf numFmtId="0" fontId="63" fillId="16" borderId="35" xfId="0" applyNumberFormat="1" applyFont="1" applyFill="1" applyBorder="1" applyAlignment="1" applyProtection="1">
      <alignment horizontal="left" vertical="center" wrapText="1"/>
      <protection hidden="1"/>
    </xf>
    <xf numFmtId="0" fontId="96" fillId="16" borderId="0" xfId="0" quotePrefix="1" applyFont="1" applyFill="1" applyBorder="1" applyAlignment="1" applyProtection="1">
      <alignment horizontal="center" vertical="center"/>
      <protection hidden="1"/>
    </xf>
    <xf numFmtId="0" fontId="95" fillId="16" borderId="16" xfId="0" applyFont="1" applyFill="1" applyBorder="1" applyProtection="1">
      <protection hidden="1"/>
    </xf>
    <xf numFmtId="0" fontId="95" fillId="16" borderId="0" xfId="0" quotePrefix="1" applyFont="1" applyFill="1" applyBorder="1" applyAlignment="1" applyProtection="1">
      <alignment horizontal="center" vertical="center"/>
      <protection hidden="1"/>
    </xf>
    <xf numFmtId="0" fontId="95" fillId="16" borderId="16" xfId="0" quotePrefix="1" applyFont="1" applyFill="1" applyBorder="1" applyAlignment="1" applyProtection="1">
      <alignment horizontal="center" vertical="center"/>
      <protection hidden="1"/>
    </xf>
    <xf numFmtId="0" fontId="57" fillId="16" borderId="1" xfId="0" applyFont="1" applyFill="1" applyBorder="1" applyAlignment="1" applyProtection="1">
      <alignment horizontal="center" vertical="center"/>
      <protection hidden="1"/>
    </xf>
    <xf numFmtId="0" fontId="57" fillId="0" borderId="1" xfId="0" applyFont="1" applyBorder="1" applyAlignment="1" applyProtection="1">
      <alignment horizontal="center" vertical="center"/>
      <protection hidden="1"/>
    </xf>
    <xf numFmtId="177" fontId="57" fillId="16" borderId="65" xfId="274" applyFont="1" applyFill="1" applyBorder="1" applyAlignment="1" applyProtection="1">
      <alignment horizontal="center" vertical="center"/>
      <protection hidden="1"/>
    </xf>
    <xf numFmtId="177" fontId="57" fillId="16" borderId="66" xfId="274" applyFont="1" applyFill="1" applyBorder="1" applyAlignment="1" applyProtection="1">
      <alignment horizontal="center" vertical="center"/>
      <protection hidden="1"/>
    </xf>
    <xf numFmtId="3" fontId="57" fillId="16" borderId="57" xfId="274" applyNumberFormat="1" applyFont="1" applyFill="1" applyBorder="1" applyAlignment="1" applyProtection="1">
      <alignment horizontal="center" vertical="center"/>
      <protection hidden="1"/>
    </xf>
    <xf numFmtId="3" fontId="57" fillId="16" borderId="60" xfId="274" applyNumberFormat="1" applyFont="1" applyFill="1" applyBorder="1" applyAlignment="1" applyProtection="1">
      <alignment horizontal="center" vertical="center"/>
      <protection hidden="1"/>
    </xf>
    <xf numFmtId="181" fontId="57" fillId="16" borderId="57" xfId="274" applyNumberFormat="1" applyFont="1" applyFill="1" applyBorder="1" applyAlignment="1" applyProtection="1">
      <alignment horizontal="center" vertical="center"/>
      <protection hidden="1"/>
    </xf>
    <xf numFmtId="181" fontId="57" fillId="16" borderId="29" xfId="274" applyNumberFormat="1" applyFont="1" applyFill="1" applyBorder="1" applyAlignment="1" applyProtection="1">
      <alignment horizontal="center" vertical="center"/>
      <protection hidden="1"/>
    </xf>
    <xf numFmtId="3" fontId="57" fillId="16" borderId="61" xfId="274" applyNumberFormat="1" applyFont="1" applyFill="1" applyBorder="1" applyAlignment="1" applyProtection="1">
      <alignment horizontal="center" vertical="center"/>
      <protection hidden="1"/>
    </xf>
    <xf numFmtId="181" fontId="57" fillId="16" borderId="21" xfId="274" applyNumberFormat="1" applyFont="1" applyFill="1" applyBorder="1" applyAlignment="1" applyProtection="1">
      <alignment horizontal="center" vertical="center"/>
      <protection hidden="1"/>
    </xf>
    <xf numFmtId="181" fontId="57" fillId="16" borderId="34" xfId="274" applyNumberFormat="1" applyFont="1" applyFill="1" applyBorder="1" applyAlignment="1" applyProtection="1">
      <alignment horizontal="center" vertical="center"/>
      <protection hidden="1"/>
    </xf>
    <xf numFmtId="0" fontId="58" fillId="16" borderId="0" xfId="363" applyFont="1" applyFill="1" applyAlignment="1" applyProtection="1">
      <alignment horizontal="center" vertical="center"/>
      <protection hidden="1"/>
    </xf>
    <xf numFmtId="0" fontId="58" fillId="16" borderId="0" xfId="0" applyFont="1" applyFill="1" applyAlignment="1" applyProtection="1">
      <alignment horizontal="center" vertical="center"/>
      <protection hidden="1"/>
    </xf>
    <xf numFmtId="181" fontId="57" fillId="16" borderId="43" xfId="274" applyNumberFormat="1" applyFont="1" applyFill="1" applyBorder="1" applyAlignment="1" applyProtection="1">
      <alignment horizontal="center" vertical="center"/>
      <protection hidden="1"/>
    </xf>
    <xf numFmtId="181" fontId="57" fillId="16" borderId="61" xfId="274" applyNumberFormat="1" applyFont="1" applyFill="1" applyBorder="1" applyAlignment="1" applyProtection="1">
      <alignment horizontal="center" vertical="center"/>
      <protection hidden="1"/>
    </xf>
    <xf numFmtId="181" fontId="57" fillId="16" borderId="56" xfId="274" applyNumberFormat="1" applyFont="1" applyFill="1" applyBorder="1" applyAlignment="1" applyProtection="1">
      <alignment horizontal="center" vertical="center"/>
      <protection hidden="1"/>
    </xf>
    <xf numFmtId="181" fontId="57" fillId="16" borderId="28" xfId="274" applyNumberFormat="1" applyFont="1" applyFill="1" applyBorder="1" applyAlignment="1" applyProtection="1">
      <alignment horizontal="center" vertical="center"/>
      <protection hidden="1"/>
    </xf>
    <xf numFmtId="181" fontId="57" fillId="16" borderId="62" xfId="274" applyNumberFormat="1" applyFont="1" applyFill="1" applyBorder="1" applyAlignment="1" applyProtection="1">
      <alignment horizontal="center" vertical="center"/>
      <protection hidden="1"/>
    </xf>
    <xf numFmtId="177" fontId="57" fillId="16" borderId="44" xfId="274" applyFont="1" applyFill="1" applyBorder="1" applyAlignment="1" applyProtection="1">
      <alignment horizontal="center" vertical="center"/>
      <protection hidden="1"/>
    </xf>
    <xf numFmtId="177" fontId="57" fillId="16" borderId="16" xfId="274" applyFont="1" applyFill="1" applyBorder="1" applyAlignment="1" applyProtection="1">
      <alignment horizontal="center" vertical="center"/>
      <protection hidden="1"/>
    </xf>
    <xf numFmtId="177" fontId="57" fillId="16" borderId="50" xfId="274" applyFont="1" applyFill="1" applyBorder="1" applyAlignment="1" applyProtection="1">
      <alignment horizontal="center" vertical="center"/>
      <protection hidden="1"/>
    </xf>
    <xf numFmtId="3" fontId="57" fillId="16" borderId="62" xfId="274" applyNumberFormat="1" applyFont="1" applyFill="1" applyBorder="1" applyAlignment="1" applyProtection="1">
      <alignment horizontal="center" vertical="center"/>
      <protection hidden="1"/>
    </xf>
    <xf numFmtId="181" fontId="57" fillId="16" borderId="63" xfId="274" applyNumberFormat="1" applyFont="1" applyFill="1" applyBorder="1" applyAlignment="1" applyProtection="1">
      <alignment horizontal="center" vertical="center"/>
      <protection hidden="1"/>
    </xf>
    <xf numFmtId="181" fontId="58" fillId="16" borderId="0" xfId="363" applyNumberFormat="1" applyFont="1" applyFill="1" applyAlignment="1" applyProtection="1">
      <alignment horizontal="center" vertical="center"/>
      <protection hidden="1"/>
    </xf>
    <xf numFmtId="177" fontId="57" fillId="16" borderId="64" xfId="274" applyFont="1" applyFill="1" applyBorder="1" applyAlignment="1" applyProtection="1">
      <alignment horizontal="center" vertical="center"/>
      <protection hidden="1"/>
    </xf>
    <xf numFmtId="177" fontId="57" fillId="16" borderId="18" xfId="274" applyFont="1" applyFill="1" applyBorder="1" applyAlignment="1" applyProtection="1">
      <alignment horizontal="center" vertical="center"/>
      <protection hidden="1"/>
    </xf>
    <xf numFmtId="177" fontId="57" fillId="16" borderId="36" xfId="274" applyFont="1" applyFill="1" applyBorder="1" applyAlignment="1" applyProtection="1">
      <alignment horizontal="center" vertical="center"/>
      <protection hidden="1"/>
    </xf>
    <xf numFmtId="177" fontId="57" fillId="16" borderId="62" xfId="274" applyFont="1" applyFill="1" applyBorder="1" applyAlignment="1" applyProtection="1">
      <alignment horizontal="center" vertical="center"/>
      <protection hidden="1"/>
    </xf>
    <xf numFmtId="3" fontId="57" fillId="16" borderId="67" xfId="274" applyNumberFormat="1" applyFont="1" applyFill="1" applyBorder="1" applyAlignment="1" applyProtection="1">
      <alignment horizontal="center" vertical="center"/>
      <protection hidden="1"/>
    </xf>
    <xf numFmtId="181" fontId="57" fillId="16" borderId="20" xfId="274" applyNumberFormat="1" applyFont="1" applyFill="1" applyBorder="1" applyAlignment="1" applyProtection="1">
      <alignment horizontal="center" vertical="center"/>
      <protection hidden="1"/>
    </xf>
    <xf numFmtId="3" fontId="57" fillId="16" borderId="43" xfId="274" applyNumberFormat="1" applyFont="1" applyFill="1" applyBorder="1" applyAlignment="1" applyProtection="1">
      <alignment horizontal="center" vertical="center"/>
      <protection hidden="1"/>
    </xf>
    <xf numFmtId="0" fontId="58" fillId="16" borderId="0" xfId="353" applyFont="1" applyFill="1" applyAlignment="1" applyProtection="1">
      <alignment horizontal="center" vertical="center"/>
      <protection hidden="1"/>
    </xf>
    <xf numFmtId="185" fontId="59" fillId="16" borderId="0" xfId="353" applyNumberFormat="1" applyFont="1" applyFill="1" applyAlignment="1" applyProtection="1">
      <alignment horizontal="center" vertical="center"/>
      <protection hidden="1"/>
    </xf>
    <xf numFmtId="0" fontId="63" fillId="16" borderId="35" xfId="354" applyFont="1" applyFill="1" applyBorder="1" applyAlignment="1" applyProtection="1">
      <alignment horizontal="left" wrapText="1"/>
      <protection hidden="1"/>
    </xf>
    <xf numFmtId="0" fontId="95" fillId="16" borderId="16" xfId="0" applyFont="1" applyFill="1" applyBorder="1" applyAlignment="1" applyProtection="1">
      <alignment horizontal="center" vertical="center"/>
      <protection hidden="1"/>
    </xf>
    <xf numFmtId="185" fontId="95" fillId="16" borderId="53" xfId="286" applyNumberFormat="1" applyFont="1" applyFill="1" applyBorder="1" applyAlignment="1" applyProtection="1">
      <alignment horizontal="center" vertical="center" wrapText="1"/>
      <protection hidden="1"/>
    </xf>
    <xf numFmtId="185" fontId="95" fillId="16" borderId="40" xfId="286" applyNumberFormat="1" applyFont="1" applyFill="1" applyBorder="1" applyAlignment="1" applyProtection="1">
      <alignment horizontal="center" vertical="center" wrapText="1"/>
      <protection hidden="1"/>
    </xf>
    <xf numFmtId="185" fontId="95" fillId="16" borderId="61" xfId="286" applyNumberFormat="1" applyFont="1" applyFill="1" applyBorder="1" applyAlignment="1" applyProtection="1">
      <alignment horizontal="center" vertical="center" wrapText="1"/>
      <protection hidden="1"/>
    </xf>
    <xf numFmtId="0" fontId="95" fillId="16" borderId="54" xfId="0" applyFont="1" applyFill="1" applyBorder="1" applyAlignment="1" applyProtection="1">
      <alignment horizontal="center" vertical="center" wrapText="1"/>
      <protection hidden="1"/>
    </xf>
    <xf numFmtId="0" fontId="95" fillId="16" borderId="39" xfId="0" applyFont="1" applyFill="1" applyBorder="1" applyAlignment="1" applyProtection="1">
      <alignment horizontal="center" vertical="center"/>
      <protection hidden="1"/>
    </xf>
    <xf numFmtId="0" fontId="95" fillId="16" borderId="46" xfId="0" applyFont="1" applyFill="1" applyBorder="1" applyAlignment="1" applyProtection="1">
      <alignment horizontal="center" vertical="center"/>
      <protection hidden="1"/>
    </xf>
    <xf numFmtId="0" fontId="95" fillId="16" borderId="55" xfId="0" applyFont="1" applyFill="1" applyBorder="1" applyAlignment="1" applyProtection="1">
      <alignment horizontal="center" vertical="center" wrapText="1"/>
      <protection hidden="1"/>
    </xf>
    <xf numFmtId="0" fontId="95" fillId="16" borderId="53" xfId="0" applyFont="1" applyFill="1" applyBorder="1" applyAlignment="1" applyProtection="1">
      <alignment horizontal="center" vertical="center"/>
      <protection hidden="1"/>
    </xf>
    <xf numFmtId="0" fontId="95" fillId="16" borderId="40" xfId="0" applyFont="1" applyFill="1" applyBorder="1" applyAlignment="1" applyProtection="1">
      <alignment horizontal="center" vertical="center"/>
      <protection hidden="1"/>
    </xf>
    <xf numFmtId="185" fontId="95" fillId="16" borderId="55" xfId="353" applyNumberFormat="1" applyFont="1" applyFill="1" applyBorder="1" applyAlignment="1" applyProtection="1">
      <alignment horizontal="center" vertical="center" wrapText="1"/>
      <protection hidden="1"/>
    </xf>
    <xf numFmtId="185" fontId="95" fillId="16" borderId="58" xfId="353" applyNumberFormat="1" applyFont="1" applyFill="1" applyBorder="1" applyAlignment="1" applyProtection="1">
      <alignment horizontal="center" vertical="center" wrapText="1"/>
      <protection hidden="1"/>
    </xf>
    <xf numFmtId="185" fontId="95" fillId="16" borderId="26" xfId="353" applyNumberFormat="1" applyFont="1" applyFill="1" applyBorder="1" applyAlignment="1" applyProtection="1">
      <alignment horizontal="center" vertical="center" wrapText="1"/>
      <protection hidden="1"/>
    </xf>
    <xf numFmtId="185" fontId="95" fillId="16" borderId="53" xfId="353" applyNumberFormat="1" applyFont="1" applyFill="1" applyBorder="1" applyAlignment="1" applyProtection="1">
      <alignment horizontal="center" vertical="center" wrapText="1"/>
      <protection hidden="1"/>
    </xf>
    <xf numFmtId="185" fontId="95" fillId="16" borderId="59" xfId="353" applyNumberFormat="1" applyFont="1" applyFill="1" applyBorder="1" applyAlignment="1" applyProtection="1">
      <alignment horizontal="center" vertical="center" wrapText="1"/>
      <protection hidden="1"/>
    </xf>
    <xf numFmtId="185" fontId="95" fillId="16" borderId="59" xfId="286" applyNumberFormat="1" applyFont="1" applyFill="1" applyBorder="1" applyAlignment="1" applyProtection="1">
      <alignment horizontal="center" vertical="center" wrapText="1"/>
      <protection hidden="1"/>
    </xf>
    <xf numFmtId="185" fontId="95" fillId="16" borderId="42" xfId="286" applyNumberFormat="1" applyFont="1" applyFill="1" applyBorder="1" applyAlignment="1" applyProtection="1">
      <alignment horizontal="center" vertical="center" wrapText="1"/>
      <protection hidden="1"/>
    </xf>
    <xf numFmtId="177" fontId="95" fillId="16" borderId="54" xfId="286" applyFont="1" applyFill="1" applyBorder="1" applyAlignment="1" applyProtection="1">
      <alignment horizontal="center" vertical="center" wrapText="1"/>
      <protection hidden="1"/>
    </xf>
    <xf numFmtId="177" fontId="95" fillId="16" borderId="68" xfId="286" applyFont="1" applyFill="1" applyBorder="1" applyAlignment="1" applyProtection="1">
      <alignment horizontal="center" vertical="center" wrapText="1"/>
      <protection hidden="1"/>
    </xf>
    <xf numFmtId="177" fontId="95" fillId="16" borderId="39" xfId="286" applyFont="1" applyFill="1" applyBorder="1" applyAlignment="1" applyProtection="1">
      <alignment horizontal="center" vertical="center" wrapText="1"/>
      <protection hidden="1"/>
    </xf>
    <xf numFmtId="177" fontId="95" fillId="16" borderId="69" xfId="286" applyFont="1" applyFill="1" applyBorder="1" applyAlignment="1" applyProtection="1">
      <alignment horizontal="center" vertical="center" wrapText="1"/>
      <protection hidden="1"/>
    </xf>
    <xf numFmtId="177" fontId="95" fillId="16" borderId="46" xfId="286" applyFont="1" applyFill="1" applyBorder="1" applyAlignment="1" applyProtection="1">
      <alignment horizontal="center" vertical="center" wrapText="1"/>
      <protection hidden="1"/>
    </xf>
    <xf numFmtId="177" fontId="95" fillId="16" borderId="70" xfId="286" applyFont="1" applyFill="1" applyBorder="1" applyAlignment="1" applyProtection="1">
      <alignment horizontal="center" vertical="center" wrapText="1"/>
      <protection hidden="1"/>
    </xf>
    <xf numFmtId="0" fontId="96" fillId="16" borderId="16" xfId="0" applyFont="1" applyFill="1" applyBorder="1" applyAlignment="1" applyProtection="1">
      <alignment horizontal="center" vertical="center"/>
      <protection hidden="1"/>
    </xf>
    <xf numFmtId="186" fontId="57" fillId="16" borderId="18" xfId="0" applyNumberFormat="1" applyFont="1" applyFill="1" applyBorder="1" applyAlignment="1" applyProtection="1">
      <alignment horizontal="center" vertical="center"/>
      <protection hidden="1"/>
    </xf>
    <xf numFmtId="186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63" fillId="16" borderId="0" xfId="0" applyFont="1" applyFill="1" applyAlignment="1" applyProtection="1">
      <alignment horizontal="left"/>
      <protection hidden="1"/>
    </xf>
    <xf numFmtId="0" fontId="57" fillId="16" borderId="44" xfId="0" applyFont="1" applyFill="1" applyBorder="1" applyAlignment="1" applyProtection="1">
      <alignment horizontal="center" vertical="center" wrapText="1"/>
      <protection hidden="1"/>
    </xf>
    <xf numFmtId="0" fontId="57" fillId="16" borderId="16" xfId="0" applyFont="1" applyFill="1" applyBorder="1" applyAlignment="1" applyProtection="1">
      <alignment horizontal="center" vertical="center"/>
      <protection hidden="1"/>
    </xf>
    <xf numFmtId="0" fontId="57" fillId="16" borderId="50" xfId="0" applyFont="1" applyFill="1" applyBorder="1" applyAlignment="1" applyProtection="1">
      <alignment horizontal="center" vertical="center"/>
      <protection hidden="1"/>
    </xf>
    <xf numFmtId="0" fontId="57" fillId="25" borderId="71" xfId="0" applyFont="1" applyFill="1" applyBorder="1" applyAlignment="1" applyProtection="1">
      <alignment horizontal="center" vertical="center" wrapText="1"/>
      <protection hidden="1"/>
    </xf>
    <xf numFmtId="0" fontId="57" fillId="16" borderId="21" xfId="0" applyFont="1" applyFill="1" applyBorder="1" applyAlignment="1" applyProtection="1">
      <alignment horizontal="center" vertical="center"/>
      <protection hidden="1"/>
    </xf>
    <xf numFmtId="0" fontId="57" fillId="16" borderId="34" xfId="0" applyFont="1" applyFill="1" applyBorder="1" applyAlignment="1" applyProtection="1">
      <alignment horizontal="center" vertical="center"/>
      <protection hidden="1"/>
    </xf>
    <xf numFmtId="0" fontId="57" fillId="16" borderId="62" xfId="0" applyFont="1" applyFill="1" applyBorder="1" applyAlignment="1" applyProtection="1">
      <alignment horizontal="center" vertical="center" wrapText="1"/>
      <protection hidden="1"/>
    </xf>
    <xf numFmtId="0" fontId="57" fillId="16" borderId="57" xfId="0" applyFont="1" applyFill="1" applyBorder="1" applyAlignment="1" applyProtection="1">
      <alignment horizontal="center" vertical="center"/>
      <protection hidden="1"/>
    </xf>
    <xf numFmtId="0" fontId="57" fillId="16" borderId="29" xfId="0" applyFont="1" applyFill="1" applyBorder="1" applyAlignment="1" applyProtection="1">
      <alignment horizontal="center" vertical="center"/>
      <protection hidden="1"/>
    </xf>
    <xf numFmtId="0" fontId="57" fillId="16" borderId="64" xfId="0" applyFont="1" applyFill="1" applyBorder="1" applyAlignment="1" applyProtection="1">
      <alignment horizontal="center" vertical="center" wrapText="1"/>
      <protection hidden="1"/>
    </xf>
    <xf numFmtId="0" fontId="57" fillId="16" borderId="63" xfId="0" applyFont="1" applyFill="1" applyBorder="1" applyAlignment="1" applyProtection="1">
      <alignment horizontal="center" vertical="center" wrapText="1"/>
      <protection hidden="1"/>
    </xf>
    <xf numFmtId="0" fontId="57" fillId="16" borderId="18" xfId="0" applyFont="1" applyFill="1" applyBorder="1" applyAlignment="1" applyProtection="1">
      <alignment horizontal="center" vertical="center" wrapText="1"/>
      <protection hidden="1"/>
    </xf>
    <xf numFmtId="0" fontId="57" fillId="16" borderId="43" xfId="0" applyFont="1" applyFill="1" applyBorder="1" applyAlignment="1" applyProtection="1">
      <alignment horizontal="center" vertical="center" wrapText="1"/>
      <protection hidden="1"/>
    </xf>
    <xf numFmtId="0" fontId="57" fillId="16" borderId="36" xfId="0" applyFont="1" applyFill="1" applyBorder="1" applyAlignment="1" applyProtection="1">
      <alignment horizontal="center" vertical="center" wrapText="1"/>
      <protection hidden="1"/>
    </xf>
    <xf numFmtId="0" fontId="57" fillId="16" borderId="30" xfId="0" applyFont="1" applyFill="1" applyBorder="1" applyAlignment="1" applyProtection="1">
      <alignment horizontal="center" vertical="center" wrapText="1"/>
      <protection hidden="1"/>
    </xf>
    <xf numFmtId="0" fontId="59" fillId="16" borderId="0" xfId="0" applyFont="1" applyFill="1" applyAlignment="1" applyProtection="1">
      <alignment horizontal="center" vertical="center"/>
      <protection hidden="1"/>
    </xf>
    <xf numFmtId="0" fontId="57" fillId="16" borderId="24" xfId="0" applyFont="1" applyFill="1" applyBorder="1" applyAlignment="1" applyProtection="1">
      <alignment horizontal="center" vertical="center" wrapText="1"/>
      <protection hidden="1"/>
    </xf>
    <xf numFmtId="0" fontId="57" fillId="16" borderId="31" xfId="0" applyFont="1" applyFill="1" applyBorder="1" applyAlignment="1" applyProtection="1">
      <alignment horizontal="center" vertical="center"/>
      <protection hidden="1"/>
    </xf>
    <xf numFmtId="0" fontId="57" fillId="16" borderId="32" xfId="0" applyFont="1" applyFill="1" applyBorder="1" applyAlignment="1" applyProtection="1">
      <alignment horizontal="center" vertical="center"/>
      <protection hidden="1"/>
    </xf>
    <xf numFmtId="186" fontId="61" fillId="16" borderId="18" xfId="0" applyNumberFormat="1" applyFont="1" applyFill="1" applyBorder="1" applyAlignment="1" applyProtection="1">
      <alignment horizontal="center" vertical="center"/>
      <protection hidden="1"/>
    </xf>
    <xf numFmtId="186" fontId="61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55" xfId="0" applyFont="1" applyFill="1" applyBorder="1" applyAlignment="1" applyProtection="1">
      <alignment horizontal="center" vertical="center" wrapText="1"/>
      <protection hidden="1"/>
    </xf>
    <xf numFmtId="0" fontId="57" fillId="16" borderId="53" xfId="0" applyFont="1" applyFill="1" applyBorder="1" applyAlignment="1" applyProtection="1">
      <alignment horizontal="center" vertical="center"/>
      <protection hidden="1"/>
    </xf>
    <xf numFmtId="0" fontId="57" fillId="16" borderId="40" xfId="0" applyFont="1" applyFill="1" applyBorder="1" applyAlignment="1" applyProtection="1">
      <alignment horizontal="center" vertical="center"/>
      <protection hidden="1"/>
    </xf>
    <xf numFmtId="0" fontId="57" fillId="16" borderId="58" xfId="0" applyFont="1" applyFill="1" applyBorder="1" applyAlignment="1" applyProtection="1">
      <alignment horizontal="center" vertical="center" wrapText="1"/>
      <protection hidden="1"/>
    </xf>
    <xf numFmtId="0" fontId="57" fillId="16" borderId="59" xfId="0" applyFont="1" applyFill="1" applyBorder="1" applyAlignment="1" applyProtection="1">
      <alignment horizontal="center" vertical="center"/>
      <protection hidden="1"/>
    </xf>
    <xf numFmtId="0" fontId="57" fillId="16" borderId="42" xfId="0" applyFont="1" applyFill="1" applyBorder="1" applyAlignment="1" applyProtection="1">
      <alignment horizontal="center" vertical="center"/>
      <protection hidden="1"/>
    </xf>
    <xf numFmtId="0" fontId="57" fillId="16" borderId="0" xfId="0" quotePrefix="1" applyFont="1" applyFill="1" applyBorder="1" applyAlignment="1" applyProtection="1">
      <alignment horizontal="center" vertical="center"/>
      <protection hidden="1"/>
    </xf>
    <xf numFmtId="0" fontId="57" fillId="16" borderId="16" xfId="0" quotePrefix="1" applyFont="1" applyFill="1" applyBorder="1" applyAlignment="1" applyProtection="1">
      <alignment horizontal="center" vertical="center"/>
      <protection hidden="1"/>
    </xf>
    <xf numFmtId="0" fontId="61" fillId="16" borderId="0" xfId="0" quotePrefix="1" applyFont="1" applyFill="1" applyBorder="1" applyAlignment="1" applyProtection="1">
      <alignment horizontal="center" vertical="center"/>
      <protection hidden="1"/>
    </xf>
    <xf numFmtId="0" fontId="61" fillId="16" borderId="16" xfId="0" quotePrefix="1" applyFont="1" applyFill="1" applyBorder="1" applyAlignment="1" applyProtection="1">
      <alignment horizontal="center" vertical="center"/>
      <protection hidden="1"/>
    </xf>
    <xf numFmtId="0" fontId="58" fillId="16" borderId="0" xfId="357" applyFont="1" applyFill="1" applyAlignment="1" applyProtection="1">
      <alignment horizontal="center" vertical="center"/>
      <protection hidden="1"/>
    </xf>
    <xf numFmtId="184" fontId="59" fillId="16" borderId="0" xfId="357" applyNumberFormat="1" applyFont="1" applyFill="1" applyAlignment="1" applyProtection="1">
      <alignment horizontal="center" vertical="center"/>
      <protection hidden="1"/>
    </xf>
    <xf numFmtId="177" fontId="57" fillId="16" borderId="35" xfId="296" applyFont="1" applyFill="1" applyBorder="1" applyAlignment="1" applyProtection="1">
      <alignment horizontal="center" vertical="center" wrapText="1"/>
      <protection hidden="1"/>
    </xf>
    <xf numFmtId="177" fontId="57" fillId="16" borderId="44" xfId="296" applyFont="1" applyFill="1" applyBorder="1" applyAlignment="1" applyProtection="1">
      <alignment horizontal="center" vertical="center" wrapText="1"/>
      <protection hidden="1"/>
    </xf>
    <xf numFmtId="177" fontId="57" fillId="16" borderId="23" xfId="296" applyFont="1" applyFill="1" applyBorder="1" applyAlignment="1" applyProtection="1">
      <alignment horizontal="center" vertical="center" wrapText="1"/>
      <protection hidden="1"/>
    </xf>
    <xf numFmtId="177" fontId="57" fillId="16" borderId="50" xfId="296" applyFont="1" applyFill="1" applyBorder="1" applyAlignment="1" applyProtection="1">
      <alignment horizontal="center" vertical="center" wrapText="1"/>
      <protection hidden="1"/>
    </xf>
    <xf numFmtId="3" fontId="57" fillId="16" borderId="71" xfId="357" applyNumberFormat="1" applyFont="1" applyFill="1" applyBorder="1" applyAlignment="1" applyProtection="1">
      <alignment horizontal="center" vertical="center" wrapText="1"/>
      <protection hidden="1"/>
    </xf>
    <xf numFmtId="3" fontId="57" fillId="16" borderId="34" xfId="357" applyNumberFormat="1" applyFont="1" applyFill="1" applyBorder="1" applyAlignment="1" applyProtection="1">
      <alignment horizontal="center" vertical="center" wrapText="1"/>
      <protection hidden="1"/>
    </xf>
    <xf numFmtId="3" fontId="57" fillId="16" borderId="62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29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72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28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71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34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63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30" xfId="296" applyNumberFormat="1" applyFont="1" applyFill="1" applyBorder="1" applyAlignment="1" applyProtection="1">
      <alignment horizontal="center" vertical="center" wrapText="1"/>
      <protection hidden="1"/>
    </xf>
    <xf numFmtId="3" fontId="57" fillId="16" borderId="35" xfId="296" applyNumberFormat="1" applyFont="1" applyFill="1" applyBorder="1" applyAlignment="1" applyProtection="1">
      <alignment horizontal="center" vertical="center" wrapText="1"/>
      <protection hidden="1"/>
    </xf>
    <xf numFmtId="177" fontId="57" fillId="16" borderId="63" xfId="296" applyFont="1" applyFill="1" applyBorder="1" applyAlignment="1" applyProtection="1">
      <alignment horizontal="center" vertical="center" wrapText="1"/>
      <protection hidden="1"/>
    </xf>
    <xf numFmtId="177" fontId="57" fillId="16" borderId="67" xfId="296" applyFont="1" applyFill="1" applyBorder="1" applyAlignment="1" applyProtection="1">
      <alignment horizontal="center" vertical="center" wrapText="1"/>
      <protection hidden="1"/>
    </xf>
    <xf numFmtId="177" fontId="57" fillId="16" borderId="30" xfId="296" applyFont="1" applyFill="1" applyBorder="1" applyAlignment="1" applyProtection="1">
      <alignment horizontal="center" vertical="center" wrapText="1"/>
      <protection hidden="1"/>
    </xf>
    <xf numFmtId="177" fontId="57" fillId="16" borderId="38" xfId="296" applyFont="1" applyFill="1" applyBorder="1" applyAlignment="1" applyProtection="1">
      <alignment horizontal="center" vertical="center" wrapText="1"/>
      <protection hidden="1"/>
    </xf>
    <xf numFmtId="181" fontId="58" fillId="16" borderId="0" xfId="367" applyNumberFormat="1" applyFont="1" applyFill="1" applyBorder="1" applyAlignment="1" applyProtection="1">
      <alignment horizontal="center" vertical="center"/>
      <protection hidden="1"/>
    </xf>
    <xf numFmtId="49" fontId="59" fillId="16" borderId="0" xfId="367" applyNumberFormat="1" applyFont="1" applyFill="1" applyBorder="1" applyAlignment="1" applyProtection="1">
      <alignment horizontal="center" vertical="center"/>
      <protection hidden="1"/>
    </xf>
    <xf numFmtId="181" fontId="57" fillId="16" borderId="25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56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28" xfId="268" applyNumberFormat="1" applyFont="1" applyFill="1" applyBorder="1" applyAlignment="1" applyProtection="1">
      <alignment horizontal="center" vertical="center" wrapText="1"/>
      <protection hidden="1"/>
    </xf>
    <xf numFmtId="0" fontId="57" fillId="16" borderId="26" xfId="355" applyFont="1" applyFill="1" applyBorder="1" applyAlignment="1" applyProtection="1">
      <alignment horizontal="center" vertical="center" wrapText="1"/>
      <protection hidden="1"/>
    </xf>
    <xf numFmtId="0" fontId="57" fillId="16" borderId="57" xfId="355" applyFont="1" applyFill="1" applyBorder="1" applyAlignment="1" applyProtection="1">
      <alignment horizontal="center" vertical="center" wrapText="1"/>
      <protection hidden="1"/>
    </xf>
    <xf numFmtId="0" fontId="57" fillId="16" borderId="29" xfId="355" applyFont="1" applyFill="1" applyBorder="1" applyAlignment="1" applyProtection="1">
      <alignment horizontal="center" vertical="center" wrapText="1"/>
      <protection hidden="1"/>
    </xf>
    <xf numFmtId="3" fontId="57" fillId="16" borderId="62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57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29" xfId="268" applyNumberFormat="1" applyFont="1" applyFill="1" applyBorder="1" applyAlignment="1" applyProtection="1">
      <alignment horizontal="center" vertical="center" wrapText="1"/>
      <protection hidden="1"/>
    </xf>
    <xf numFmtId="0" fontId="57" fillId="16" borderId="71" xfId="367" applyFont="1" applyFill="1" applyBorder="1" applyAlignment="1" applyProtection="1">
      <alignment horizontal="center" vertical="center" wrapText="1"/>
      <protection hidden="1"/>
    </xf>
    <xf numFmtId="0" fontId="57" fillId="16" borderId="21" xfId="367" applyFont="1" applyFill="1" applyBorder="1" applyAlignment="1" applyProtection="1">
      <alignment horizontal="center" vertical="center" wrapText="1"/>
      <protection hidden="1"/>
    </xf>
    <xf numFmtId="0" fontId="57" fillId="16" borderId="34" xfId="367" applyFont="1" applyFill="1" applyBorder="1" applyAlignment="1" applyProtection="1">
      <alignment horizontal="center" vertical="center" wrapText="1"/>
      <protection hidden="1"/>
    </xf>
    <xf numFmtId="181" fontId="57" fillId="16" borderId="62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57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29" xfId="268" applyNumberFormat="1" applyFont="1" applyFill="1" applyBorder="1" applyAlignment="1" applyProtection="1">
      <alignment horizontal="center" vertical="center" wrapText="1"/>
      <protection hidden="1"/>
    </xf>
    <xf numFmtId="177" fontId="57" fillId="16" borderId="44" xfId="268" applyFont="1" applyFill="1" applyBorder="1" applyAlignment="1" applyProtection="1">
      <alignment horizontal="center" vertical="center" wrapText="1"/>
      <protection hidden="1"/>
    </xf>
    <xf numFmtId="177" fontId="57" fillId="16" borderId="16" xfId="268" applyFont="1" applyFill="1" applyBorder="1" applyAlignment="1" applyProtection="1">
      <alignment horizontal="center" vertical="center" wrapText="1"/>
      <protection hidden="1"/>
    </xf>
    <xf numFmtId="177" fontId="57" fillId="16" borderId="50" xfId="268" applyFont="1" applyFill="1" applyBorder="1" applyAlignment="1" applyProtection="1">
      <alignment horizontal="center" vertical="center" wrapText="1"/>
      <protection hidden="1"/>
    </xf>
    <xf numFmtId="0" fontId="57" fillId="16" borderId="64" xfId="355" applyFont="1" applyFill="1" applyBorder="1" applyAlignment="1" applyProtection="1">
      <alignment horizontal="center" vertical="center" wrapText="1"/>
      <protection hidden="1"/>
    </xf>
    <xf numFmtId="0" fontId="57" fillId="16" borderId="63" xfId="355" applyFont="1" applyFill="1" applyBorder="1" applyAlignment="1" applyProtection="1">
      <alignment horizontal="center" vertical="center" wrapText="1"/>
      <protection hidden="1"/>
    </xf>
    <xf numFmtId="0" fontId="57" fillId="16" borderId="65" xfId="355" applyFont="1" applyFill="1" applyBorder="1" applyAlignment="1" applyProtection="1">
      <alignment horizontal="center" vertical="center" wrapText="1"/>
      <protection hidden="1"/>
    </xf>
    <xf numFmtId="0" fontId="57" fillId="16" borderId="73" xfId="355" applyFont="1" applyFill="1" applyBorder="1" applyAlignment="1" applyProtection="1">
      <alignment horizontal="center" vertical="center" wrapText="1"/>
      <protection hidden="1"/>
    </xf>
    <xf numFmtId="181" fontId="58" fillId="16" borderId="0" xfId="367" applyNumberFormat="1" applyFont="1" applyFill="1" applyAlignment="1" applyProtection="1">
      <alignment horizontal="center" vertical="center"/>
      <protection hidden="1"/>
    </xf>
    <xf numFmtId="181" fontId="57" fillId="16" borderId="74" xfId="268" applyNumberFormat="1" applyFont="1" applyFill="1" applyBorder="1" applyAlignment="1" applyProtection="1">
      <alignment horizontal="center" vertical="center" wrapText="1"/>
      <protection hidden="1"/>
    </xf>
    <xf numFmtId="0" fontId="57" fillId="16" borderId="6" xfId="355" applyFont="1" applyFill="1" applyBorder="1" applyAlignment="1" applyProtection="1">
      <alignment horizontal="center" vertical="center"/>
      <protection hidden="1"/>
    </xf>
    <xf numFmtId="0" fontId="57" fillId="16" borderId="75" xfId="355" applyFont="1" applyFill="1" applyBorder="1" applyAlignment="1" applyProtection="1">
      <alignment horizontal="center" vertical="center"/>
      <protection hidden="1"/>
    </xf>
    <xf numFmtId="3" fontId="57" fillId="16" borderId="55" xfId="268" applyNumberFormat="1" applyFont="1" applyFill="1" applyBorder="1" applyAlignment="1" applyProtection="1">
      <alignment horizontal="center" vertical="center" wrapText="1"/>
      <protection hidden="1"/>
    </xf>
    <xf numFmtId="0" fontId="57" fillId="16" borderId="53" xfId="355" applyFont="1" applyFill="1" applyBorder="1" applyAlignment="1" applyProtection="1">
      <alignment horizontal="center" vertical="center"/>
      <protection hidden="1"/>
    </xf>
    <xf numFmtId="0" fontId="57" fillId="16" borderId="40" xfId="355" applyFont="1" applyFill="1" applyBorder="1" applyAlignment="1" applyProtection="1">
      <alignment horizontal="center" vertical="center"/>
      <protection hidden="1"/>
    </xf>
    <xf numFmtId="0" fontId="57" fillId="16" borderId="55" xfId="355" applyFont="1" applyFill="1" applyBorder="1" applyAlignment="1" applyProtection="1">
      <alignment horizontal="center" vertical="center" wrapText="1"/>
      <protection hidden="1"/>
    </xf>
    <xf numFmtId="0" fontId="57" fillId="16" borderId="53" xfId="355" applyFont="1" applyFill="1" applyBorder="1" applyAlignment="1" applyProtection="1">
      <alignment horizontal="center" vertical="center" wrapText="1"/>
      <protection hidden="1"/>
    </xf>
    <xf numFmtId="0" fontId="57" fillId="16" borderId="40" xfId="355" applyFont="1" applyFill="1" applyBorder="1" applyAlignment="1" applyProtection="1">
      <alignment horizontal="center" vertical="center" wrapText="1"/>
      <protection hidden="1"/>
    </xf>
    <xf numFmtId="3" fontId="57" fillId="16" borderId="71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35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48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49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53" xfId="268" applyNumberFormat="1" applyFont="1" applyFill="1" applyBorder="1" applyAlignment="1" applyProtection="1">
      <alignment horizontal="center" vertical="center" wrapText="1"/>
      <protection hidden="1"/>
    </xf>
    <xf numFmtId="181" fontId="59" fillId="16" borderId="0" xfId="367" applyNumberFormat="1" applyFont="1" applyFill="1" applyAlignment="1" applyProtection="1">
      <alignment horizontal="center" vertical="center"/>
      <protection hidden="1"/>
    </xf>
    <xf numFmtId="181" fontId="57" fillId="16" borderId="26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26" xfId="268" applyNumberFormat="1" applyFont="1" applyFill="1" applyBorder="1" applyAlignment="1" applyProtection="1">
      <alignment horizontal="center" vertical="center" wrapText="1"/>
      <protection hidden="1"/>
    </xf>
    <xf numFmtId="0" fontId="57" fillId="16" borderId="33" xfId="355" applyFont="1" applyFill="1" applyBorder="1" applyAlignment="1" applyProtection="1">
      <alignment horizontal="center" vertical="center" wrapText="1"/>
      <protection hidden="1"/>
    </xf>
    <xf numFmtId="0" fontId="57" fillId="16" borderId="21" xfId="355" applyFont="1" applyFill="1" applyBorder="1" applyAlignment="1" applyProtection="1">
      <alignment horizontal="center" vertical="center" wrapText="1"/>
      <protection hidden="1"/>
    </xf>
    <xf numFmtId="0" fontId="57" fillId="16" borderId="34" xfId="355" applyFont="1" applyFill="1" applyBorder="1" applyAlignment="1" applyProtection="1">
      <alignment horizontal="center" vertical="center" wrapText="1"/>
      <protection hidden="1"/>
    </xf>
    <xf numFmtId="177" fontId="57" fillId="16" borderId="76" xfId="297" applyFont="1" applyFill="1" applyBorder="1" applyAlignment="1" applyProtection="1">
      <alignment horizontal="center" vertical="center" wrapText="1"/>
      <protection hidden="1"/>
    </xf>
    <xf numFmtId="177" fontId="57" fillId="16" borderId="31" xfId="297" applyFont="1" applyFill="1" applyBorder="1" applyAlignment="1" applyProtection="1">
      <alignment horizontal="center" vertical="center"/>
      <protection hidden="1"/>
    </xf>
    <xf numFmtId="177" fontId="57" fillId="16" borderId="32" xfId="297" applyFont="1" applyFill="1" applyBorder="1" applyAlignment="1" applyProtection="1">
      <alignment horizontal="center" vertical="center"/>
      <protection hidden="1"/>
    </xf>
    <xf numFmtId="183" fontId="57" fillId="16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3" fontId="57" fillId="16" borderId="77" xfId="297" applyNumberFormat="1" applyFont="1" applyFill="1" applyBorder="1" applyAlignment="1" applyProtection="1">
      <alignment horizontal="center" vertical="center" wrapText="1"/>
      <protection hidden="1"/>
    </xf>
    <xf numFmtId="3" fontId="57" fillId="16" borderId="61" xfId="297" applyNumberFormat="1" applyFont="1" applyFill="1" applyBorder="1" applyAlignment="1" applyProtection="1">
      <alignment horizontal="center" vertical="center" wrapText="1"/>
      <protection hidden="1"/>
    </xf>
    <xf numFmtId="3" fontId="57" fillId="16" borderId="6" xfId="297" applyNumberFormat="1" applyFont="1" applyFill="1" applyBorder="1" applyAlignment="1" applyProtection="1">
      <alignment horizontal="center" vertical="center" wrapText="1"/>
      <protection hidden="1"/>
    </xf>
    <xf numFmtId="3" fontId="57" fillId="16" borderId="53" xfId="297" applyNumberFormat="1" applyFont="1" applyFill="1" applyBorder="1" applyAlignment="1" applyProtection="1">
      <alignment horizontal="center" vertical="center" wrapText="1"/>
      <protection hidden="1"/>
    </xf>
    <xf numFmtId="181" fontId="57" fillId="16" borderId="54" xfId="297" applyNumberFormat="1" applyFont="1" applyFill="1" applyBorder="1" applyAlignment="1" applyProtection="1">
      <alignment horizontal="center" vertical="center" wrapText="1"/>
      <protection hidden="1"/>
    </xf>
    <xf numFmtId="181" fontId="57" fillId="16" borderId="58" xfId="297" applyNumberFormat="1" applyFont="1" applyFill="1" applyBorder="1" applyAlignment="1" applyProtection="1">
      <alignment horizontal="center" vertical="center" wrapText="1"/>
      <protection hidden="1"/>
    </xf>
    <xf numFmtId="181" fontId="57" fillId="16" borderId="39" xfId="297" applyNumberFormat="1" applyFont="1" applyFill="1" applyBorder="1" applyAlignment="1" applyProtection="1">
      <alignment horizontal="center" vertical="center" wrapText="1"/>
      <protection hidden="1"/>
    </xf>
    <xf numFmtId="181" fontId="57" fillId="16" borderId="59" xfId="297" applyNumberFormat="1" applyFont="1" applyFill="1" applyBorder="1" applyAlignment="1" applyProtection="1">
      <alignment horizontal="center" vertical="center" wrapText="1"/>
      <protection hidden="1"/>
    </xf>
    <xf numFmtId="0" fontId="57" fillId="16" borderId="59" xfId="362" applyFont="1" applyFill="1" applyBorder="1" applyAlignment="1" applyProtection="1">
      <alignment horizontal="center" vertical="center" wrapText="1"/>
      <protection hidden="1"/>
    </xf>
    <xf numFmtId="0" fontId="57" fillId="16" borderId="42" xfId="362" applyFont="1" applyFill="1" applyBorder="1" applyAlignment="1" applyProtection="1">
      <alignment horizontal="center" vertical="center" wrapText="1"/>
      <protection hidden="1"/>
    </xf>
    <xf numFmtId="0" fontId="57" fillId="16" borderId="6" xfId="362" applyFont="1" applyFill="1" applyBorder="1" applyAlignment="1" applyProtection="1">
      <alignment horizontal="center" vertical="center" wrapText="1"/>
      <protection hidden="1"/>
    </xf>
    <xf numFmtId="0" fontId="57" fillId="16" borderId="75" xfId="362" applyFont="1" applyFill="1" applyBorder="1" applyAlignment="1" applyProtection="1">
      <alignment horizontal="center" vertical="center" wrapText="1"/>
      <protection hidden="1"/>
    </xf>
    <xf numFmtId="0" fontId="57" fillId="16" borderId="53" xfId="362" applyFont="1" applyFill="1" applyBorder="1" applyAlignment="1" applyProtection="1">
      <alignment horizontal="center" vertical="center" wrapText="1"/>
      <protection hidden="1"/>
    </xf>
    <xf numFmtId="0" fontId="57" fillId="16" borderId="40" xfId="362" applyFont="1" applyFill="1" applyBorder="1" applyAlignment="1" applyProtection="1">
      <alignment horizontal="center" vertical="center" wrapText="1"/>
      <protection hidden="1"/>
    </xf>
    <xf numFmtId="181" fontId="57" fillId="16" borderId="55" xfId="297" applyNumberFormat="1" applyFont="1" applyFill="1" applyBorder="1" applyAlignment="1" applyProtection="1">
      <alignment horizontal="center" vertical="center" wrapText="1"/>
      <protection hidden="1"/>
    </xf>
    <xf numFmtId="181" fontId="57" fillId="16" borderId="53" xfId="297" applyNumberFormat="1" applyFont="1" applyFill="1" applyBorder="1" applyAlignment="1" applyProtection="1">
      <alignment horizontal="center" vertical="center" wrapText="1"/>
      <protection hidden="1"/>
    </xf>
    <xf numFmtId="0" fontId="57" fillId="16" borderId="39" xfId="362" applyFont="1" applyFill="1" applyBorder="1" applyAlignment="1" applyProtection="1">
      <alignment horizontal="center" vertical="center" wrapText="1"/>
      <protection hidden="1"/>
    </xf>
    <xf numFmtId="0" fontId="57" fillId="16" borderId="46" xfId="362" applyFont="1" applyFill="1" applyBorder="1" applyAlignment="1" applyProtection="1">
      <alignment horizontal="center" vertical="center" wrapText="1"/>
      <protection hidden="1"/>
    </xf>
    <xf numFmtId="3" fontId="57" fillId="16" borderId="48" xfId="297" applyNumberFormat="1" applyFont="1" applyFill="1" applyBorder="1" applyAlignment="1" applyProtection="1">
      <alignment horizontal="center" vertical="center" wrapText="1"/>
      <protection hidden="1"/>
    </xf>
    <xf numFmtId="3" fontId="57" fillId="16" borderId="59" xfId="297" applyNumberFormat="1" applyFont="1" applyFill="1" applyBorder="1" applyAlignment="1" applyProtection="1">
      <alignment horizontal="center" vertical="center" wrapText="1"/>
      <protection hidden="1"/>
    </xf>
    <xf numFmtId="181" fontId="57" fillId="16" borderId="73" xfId="297" applyNumberFormat="1" applyFont="1" applyFill="1" applyBorder="1" applyAlignment="1" applyProtection="1">
      <alignment horizontal="center" vertical="center" wrapText="1"/>
      <protection hidden="1"/>
    </xf>
    <xf numFmtId="181" fontId="57" fillId="16" borderId="61" xfId="297" applyNumberFormat="1" applyFont="1" applyFill="1" applyBorder="1" applyAlignment="1" applyProtection="1">
      <alignment horizontal="center" vertical="center" wrapText="1"/>
      <protection hidden="1"/>
    </xf>
    <xf numFmtId="0" fontId="58" fillId="16" borderId="0" xfId="362" applyFont="1" applyFill="1" applyAlignment="1" applyProtection="1">
      <alignment horizontal="center" vertical="center"/>
      <protection hidden="1"/>
    </xf>
    <xf numFmtId="0" fontId="59" fillId="16" borderId="0" xfId="362" applyFont="1" applyFill="1" applyAlignment="1" applyProtection="1">
      <alignment horizontal="center" vertical="center"/>
      <protection hidden="1"/>
    </xf>
    <xf numFmtId="3" fontId="57" fillId="16" borderId="55" xfId="297" applyNumberFormat="1" applyFont="1" applyFill="1" applyBorder="1" applyAlignment="1" applyProtection="1">
      <alignment horizontal="center" vertical="center" wrapText="1"/>
      <protection hidden="1"/>
    </xf>
    <xf numFmtId="3" fontId="57" fillId="16" borderId="55" xfId="297" applyNumberFormat="1" applyFont="1" applyFill="1" applyBorder="1" applyAlignment="1" applyProtection="1">
      <alignment horizontal="center" vertical="center"/>
      <protection hidden="1"/>
    </xf>
    <xf numFmtId="3" fontId="57" fillId="16" borderId="53" xfId="297" applyNumberFormat="1" applyFont="1" applyFill="1" applyBorder="1" applyAlignment="1" applyProtection="1">
      <alignment horizontal="center" vertical="center"/>
      <protection hidden="1"/>
    </xf>
    <xf numFmtId="177" fontId="57" fillId="16" borderId="24" xfId="297" applyFont="1" applyFill="1" applyBorder="1" applyAlignment="1" applyProtection="1">
      <alignment horizontal="center" vertical="center" wrapText="1"/>
      <protection hidden="1"/>
    </xf>
    <xf numFmtId="0" fontId="63" fillId="16" borderId="0" xfId="362" applyFont="1" applyFill="1" applyAlignment="1" applyProtection="1">
      <alignment horizontal="left"/>
      <protection hidden="1"/>
    </xf>
    <xf numFmtId="0" fontId="58" fillId="25" borderId="0" xfId="360" applyFont="1" applyFill="1" applyAlignment="1" applyProtection="1">
      <alignment horizontal="center" vertical="center"/>
      <protection hidden="1"/>
    </xf>
    <xf numFmtId="181" fontId="59" fillId="16" borderId="0" xfId="360" applyNumberFormat="1" applyFont="1" applyFill="1" applyAlignment="1" applyProtection="1">
      <alignment horizontal="center" vertical="center"/>
      <protection hidden="1"/>
    </xf>
    <xf numFmtId="181" fontId="57" fillId="16" borderId="54" xfId="298" applyNumberFormat="1" applyFont="1" applyFill="1" applyBorder="1" applyAlignment="1" applyProtection="1">
      <alignment horizontal="center" vertical="center" wrapText="1"/>
      <protection hidden="1"/>
    </xf>
    <xf numFmtId="181" fontId="57" fillId="16" borderId="55" xfId="298" applyNumberFormat="1" applyFont="1" applyFill="1" applyBorder="1" applyAlignment="1" applyProtection="1">
      <alignment horizontal="center" vertical="center" wrapText="1"/>
      <protection hidden="1"/>
    </xf>
    <xf numFmtId="181" fontId="57" fillId="16" borderId="39" xfId="298" applyNumberFormat="1" applyFont="1" applyFill="1" applyBorder="1" applyAlignment="1" applyProtection="1">
      <alignment horizontal="center" vertical="center" wrapText="1"/>
      <protection hidden="1"/>
    </xf>
    <xf numFmtId="181" fontId="57" fillId="16" borderId="53" xfId="298" applyNumberFormat="1" applyFont="1" applyFill="1" applyBorder="1" applyAlignment="1" applyProtection="1">
      <alignment horizontal="center" vertical="center" wrapText="1"/>
      <protection hidden="1"/>
    </xf>
    <xf numFmtId="3" fontId="57" fillId="16" borderId="55" xfId="298" applyNumberFormat="1" applyFont="1" applyFill="1" applyBorder="1" applyAlignment="1" applyProtection="1">
      <alignment horizontal="center" vertical="center" wrapText="1"/>
      <protection hidden="1"/>
    </xf>
    <xf numFmtId="3" fontId="57" fillId="16" borderId="53" xfId="298" applyNumberFormat="1" applyFont="1" applyFill="1" applyBorder="1" applyAlignment="1" applyProtection="1">
      <alignment horizontal="center" vertical="center" wrapText="1"/>
      <protection hidden="1"/>
    </xf>
    <xf numFmtId="3" fontId="57" fillId="16" borderId="26" xfId="298" applyNumberFormat="1" applyFont="1" applyFill="1" applyBorder="1" applyAlignment="1" applyProtection="1">
      <alignment horizontal="center" vertical="center" wrapText="1"/>
      <protection hidden="1"/>
    </xf>
    <xf numFmtId="3" fontId="57" fillId="16" borderId="58" xfId="298" applyNumberFormat="1" applyFont="1" applyFill="1" applyBorder="1" applyAlignment="1" applyProtection="1">
      <alignment horizontal="center" vertical="center" wrapText="1"/>
      <protection hidden="1"/>
    </xf>
    <xf numFmtId="3" fontId="57" fillId="16" borderId="33" xfId="298" applyNumberFormat="1" applyFont="1" applyFill="1" applyBorder="1" applyAlignment="1" applyProtection="1">
      <alignment horizontal="center" vertical="center" wrapText="1"/>
      <protection hidden="1"/>
    </xf>
    <xf numFmtId="181" fontId="57" fillId="16" borderId="59" xfId="298" applyNumberFormat="1" applyFont="1" applyFill="1" applyBorder="1" applyAlignment="1" applyProtection="1">
      <alignment horizontal="center" vertical="center" wrapText="1"/>
      <protection hidden="1"/>
    </xf>
    <xf numFmtId="181" fontId="57" fillId="16" borderId="42" xfId="298" applyNumberFormat="1" applyFont="1" applyFill="1" applyBorder="1" applyAlignment="1" applyProtection="1">
      <alignment horizontal="center" vertical="center" wrapText="1"/>
      <protection hidden="1"/>
    </xf>
    <xf numFmtId="1" fontId="57" fillId="16" borderId="61" xfId="299" applyNumberFormat="1" applyFont="1" applyFill="1" applyBorder="1" applyAlignment="1" applyProtection="1">
      <alignment horizontal="center" vertical="center" wrapText="1"/>
      <protection hidden="1"/>
    </xf>
    <xf numFmtId="1" fontId="57" fillId="16" borderId="48" xfId="299" applyNumberFormat="1" applyFont="1" applyFill="1" applyBorder="1" applyAlignment="1" applyProtection="1">
      <alignment horizontal="center" vertical="center" wrapText="1"/>
      <protection hidden="1"/>
    </xf>
    <xf numFmtId="1" fontId="57" fillId="16" borderId="53" xfId="299" applyNumberFormat="1" applyFont="1" applyFill="1" applyBorder="1" applyAlignment="1" applyProtection="1">
      <alignment horizontal="center" vertical="center" wrapText="1"/>
      <protection hidden="1"/>
    </xf>
    <xf numFmtId="1" fontId="57" fillId="16" borderId="59" xfId="299" applyNumberFormat="1" applyFont="1" applyFill="1" applyBorder="1" applyAlignment="1" applyProtection="1">
      <alignment horizontal="center" vertical="center" wrapText="1"/>
      <protection hidden="1"/>
    </xf>
    <xf numFmtId="0" fontId="57" fillId="16" borderId="53" xfId="360" applyFont="1" applyFill="1" applyBorder="1" applyAlignment="1" applyProtection="1">
      <alignment horizontal="center" vertical="center" wrapText="1"/>
      <protection hidden="1"/>
    </xf>
    <xf numFmtId="0" fontId="57" fillId="16" borderId="40" xfId="360" applyFont="1" applyFill="1" applyBorder="1" applyAlignment="1" applyProtection="1">
      <alignment horizontal="center" vertical="center"/>
      <protection hidden="1"/>
    </xf>
    <xf numFmtId="181" fontId="57" fillId="16" borderId="40" xfId="298" applyNumberFormat="1" applyFont="1" applyFill="1" applyBorder="1" applyAlignment="1" applyProtection="1">
      <alignment horizontal="center" vertical="center" wrapText="1"/>
      <protection hidden="1"/>
    </xf>
    <xf numFmtId="1" fontId="57" fillId="16" borderId="73" xfId="299" applyNumberFormat="1" applyFont="1" applyFill="1" applyBorder="1" applyAlignment="1" applyProtection="1">
      <alignment horizontal="center" vertical="center" wrapText="1"/>
      <protection hidden="1"/>
    </xf>
    <xf numFmtId="1" fontId="57" fillId="16" borderId="39" xfId="299" applyNumberFormat="1" applyFont="1" applyFill="1" applyBorder="1" applyAlignment="1" applyProtection="1">
      <alignment horizontal="center" vertical="center" wrapText="1"/>
      <protection hidden="1"/>
    </xf>
    <xf numFmtId="1" fontId="57" fillId="16" borderId="55" xfId="299" applyNumberFormat="1" applyFont="1" applyFill="1" applyBorder="1" applyAlignment="1" applyProtection="1">
      <alignment horizontal="center" vertical="center" wrapText="1"/>
      <protection hidden="1"/>
    </xf>
    <xf numFmtId="1" fontId="57" fillId="16" borderId="58" xfId="299" applyNumberFormat="1" applyFont="1" applyFill="1" applyBorder="1" applyAlignment="1" applyProtection="1">
      <alignment horizontal="center" vertical="center" wrapText="1"/>
      <protection hidden="1"/>
    </xf>
    <xf numFmtId="181" fontId="57" fillId="16" borderId="55" xfId="298" applyNumberFormat="1" applyFont="1" applyFill="1" applyBorder="1" applyAlignment="1" applyProtection="1">
      <alignment horizontal="center" vertical="center"/>
      <protection hidden="1"/>
    </xf>
    <xf numFmtId="181" fontId="57" fillId="16" borderId="39" xfId="298" applyNumberFormat="1" applyFont="1" applyFill="1" applyBorder="1" applyAlignment="1" applyProtection="1">
      <alignment horizontal="center" vertical="center"/>
      <protection hidden="1"/>
    </xf>
    <xf numFmtId="181" fontId="57" fillId="16" borderId="53" xfId="298" applyNumberFormat="1" applyFont="1" applyFill="1" applyBorder="1" applyAlignment="1" applyProtection="1">
      <alignment horizontal="center" vertical="center"/>
      <protection hidden="1"/>
    </xf>
    <xf numFmtId="3" fontId="58" fillId="16" borderId="0" xfId="364" applyNumberFormat="1" applyFont="1" applyFill="1" applyAlignment="1" applyProtection="1">
      <alignment horizontal="center" vertical="center"/>
      <protection hidden="1"/>
    </xf>
    <xf numFmtId="3" fontId="59" fillId="16" borderId="0" xfId="364" applyNumberFormat="1" applyFont="1" applyFill="1" applyAlignment="1" applyProtection="1">
      <alignment horizontal="center" vertical="center"/>
      <protection hidden="1"/>
    </xf>
    <xf numFmtId="41" fontId="57" fillId="16" borderId="0" xfId="0" applyNumberFormat="1" applyFont="1" applyFill="1" applyBorder="1" applyAlignment="1" applyProtection="1">
      <alignment horizontal="center" vertical="center"/>
      <protection hidden="1"/>
    </xf>
    <xf numFmtId="1" fontId="57" fillId="16" borderId="55" xfId="265" applyNumberFormat="1" applyFont="1" applyFill="1" applyBorder="1" applyAlignment="1" applyProtection="1">
      <alignment horizontal="center" vertical="center" wrapText="1"/>
      <protection hidden="1"/>
    </xf>
    <xf numFmtId="1" fontId="57" fillId="16" borderId="55" xfId="265" applyNumberFormat="1" applyFont="1" applyFill="1" applyBorder="1" applyAlignment="1" applyProtection="1">
      <alignment horizontal="center" vertical="center"/>
      <protection hidden="1"/>
    </xf>
    <xf numFmtId="1" fontId="57" fillId="16" borderId="53" xfId="265" applyNumberFormat="1" applyFont="1" applyFill="1" applyBorder="1" applyAlignment="1" applyProtection="1">
      <alignment horizontal="center" vertical="center"/>
      <protection hidden="1"/>
    </xf>
    <xf numFmtId="1" fontId="57" fillId="16" borderId="58" xfId="265" applyNumberFormat="1" applyFont="1" applyFill="1" applyBorder="1" applyAlignment="1" applyProtection="1">
      <alignment horizontal="center" vertical="center" wrapText="1"/>
      <protection hidden="1"/>
    </xf>
    <xf numFmtId="1" fontId="57" fillId="16" borderId="53" xfId="265" applyNumberFormat="1" applyFont="1" applyFill="1" applyBorder="1" applyAlignment="1" applyProtection="1">
      <alignment horizontal="center" vertical="center" wrapText="1"/>
      <protection hidden="1"/>
    </xf>
    <xf numFmtId="1" fontId="57" fillId="16" borderId="59" xfId="265" applyNumberFormat="1" applyFont="1" applyFill="1" applyBorder="1" applyAlignment="1" applyProtection="1">
      <alignment horizontal="center" vertical="center" wrapText="1"/>
      <protection hidden="1"/>
    </xf>
    <xf numFmtId="1" fontId="57" fillId="16" borderId="61" xfId="265" applyNumberFormat="1" applyFont="1" applyFill="1" applyBorder="1" applyAlignment="1" applyProtection="1">
      <alignment horizontal="center" vertical="center" wrapText="1"/>
      <protection hidden="1"/>
    </xf>
    <xf numFmtId="1" fontId="57" fillId="16" borderId="48" xfId="265" applyNumberFormat="1" applyFont="1" applyFill="1" applyBorder="1" applyAlignment="1" applyProtection="1">
      <alignment horizontal="center" vertical="center" wrapText="1"/>
      <protection hidden="1"/>
    </xf>
    <xf numFmtId="0" fontId="66" fillId="0" borderId="1" xfId="0" applyFont="1" applyBorder="1" applyAlignment="1" applyProtection="1">
      <alignment horizontal="center" vertical="center"/>
      <protection hidden="1"/>
    </xf>
    <xf numFmtId="3" fontId="57" fillId="16" borderId="73" xfId="265" applyNumberFormat="1" applyFont="1" applyFill="1" applyBorder="1" applyAlignment="1" applyProtection="1">
      <alignment horizontal="center" vertical="center" wrapText="1"/>
      <protection hidden="1"/>
    </xf>
    <xf numFmtId="3" fontId="57" fillId="16" borderId="61" xfId="265" applyNumberFormat="1" applyFont="1" applyFill="1" applyBorder="1" applyAlignment="1" applyProtection="1">
      <alignment horizontal="center" vertical="center" wrapText="1"/>
      <protection hidden="1"/>
    </xf>
    <xf numFmtId="3" fontId="57" fillId="16" borderId="39" xfId="265" applyNumberFormat="1" applyFont="1" applyFill="1" applyBorder="1" applyAlignment="1" applyProtection="1">
      <alignment horizontal="center" vertical="center" wrapText="1"/>
      <protection hidden="1"/>
    </xf>
    <xf numFmtId="3" fontId="57" fillId="16" borderId="53" xfId="265" applyNumberFormat="1" applyFont="1" applyFill="1" applyBorder="1" applyAlignment="1" applyProtection="1">
      <alignment horizontal="center" vertical="center" wrapText="1"/>
      <protection hidden="1"/>
    </xf>
    <xf numFmtId="41" fontId="61" fillId="16" borderId="4" xfId="0" applyNumberFormat="1" applyFont="1" applyFill="1" applyBorder="1" applyAlignment="1" applyProtection="1">
      <alignment horizontal="center" vertical="center"/>
      <protection hidden="1"/>
    </xf>
    <xf numFmtId="41" fontId="61" fillId="16" borderId="4" xfId="217" applyNumberFormat="1" applyFont="1" applyFill="1" applyBorder="1" applyAlignment="1" applyProtection="1">
      <alignment horizontal="center" vertical="center"/>
      <protection hidden="1"/>
    </xf>
    <xf numFmtId="3" fontId="57" fillId="16" borderId="21" xfId="266" applyNumberFormat="1" applyFont="1" applyFill="1" applyBorder="1" applyAlignment="1" applyProtection="1">
      <alignment horizontal="center" vertical="center" wrapText="1"/>
      <protection hidden="1"/>
    </xf>
    <xf numFmtId="3" fontId="57" fillId="16" borderId="0" xfId="266" applyNumberFormat="1" applyFont="1" applyFill="1" applyBorder="1" applyAlignment="1" applyProtection="1">
      <alignment horizontal="center" vertical="center" wrapText="1"/>
      <protection hidden="1"/>
    </xf>
    <xf numFmtId="3" fontId="57" fillId="16" borderId="48" xfId="266" applyNumberFormat="1" applyFont="1" applyFill="1" applyBorder="1" applyAlignment="1" applyProtection="1">
      <alignment horizontal="center" vertical="center" wrapText="1"/>
      <protection hidden="1"/>
    </xf>
    <xf numFmtId="3" fontId="57" fillId="16" borderId="49" xfId="266" applyNumberFormat="1" applyFont="1" applyFill="1" applyBorder="1" applyAlignment="1" applyProtection="1">
      <alignment horizontal="center" vertical="center" wrapText="1"/>
      <protection hidden="1"/>
    </xf>
    <xf numFmtId="0" fontId="57" fillId="16" borderId="1" xfId="360" applyFont="1" applyFill="1" applyBorder="1" applyAlignment="1" applyProtection="1">
      <alignment horizontal="center" vertical="center"/>
      <protection hidden="1"/>
    </xf>
    <xf numFmtId="1" fontId="57" fillId="16" borderId="73" xfId="266" applyNumberFormat="1" applyFont="1" applyFill="1" applyBorder="1" applyAlignment="1" applyProtection="1">
      <alignment horizontal="center" vertical="center" wrapText="1"/>
      <protection hidden="1"/>
    </xf>
    <xf numFmtId="1" fontId="57" fillId="16" borderId="61" xfId="266" applyNumberFormat="1" applyFont="1" applyFill="1" applyBorder="1" applyAlignment="1" applyProtection="1">
      <alignment horizontal="center" vertical="center" wrapText="1"/>
      <protection hidden="1"/>
    </xf>
    <xf numFmtId="1" fontId="57" fillId="16" borderId="39" xfId="266" applyNumberFormat="1" applyFont="1" applyFill="1" applyBorder="1" applyAlignment="1" applyProtection="1">
      <alignment horizontal="center" vertical="center" wrapText="1"/>
      <protection hidden="1"/>
    </xf>
    <xf numFmtId="1" fontId="57" fillId="16" borderId="53" xfId="266" applyNumberFormat="1" applyFont="1" applyFill="1" applyBorder="1" applyAlignment="1" applyProtection="1">
      <alignment horizontal="center" vertical="center" wrapText="1"/>
      <protection hidden="1"/>
    </xf>
    <xf numFmtId="1" fontId="57" fillId="16" borderId="71" xfId="361" applyNumberFormat="1" applyFont="1" applyFill="1" applyBorder="1" applyAlignment="1" applyProtection="1">
      <alignment horizontal="center" vertical="center" wrapText="1"/>
      <protection hidden="1"/>
    </xf>
    <xf numFmtId="1" fontId="57" fillId="16" borderId="35" xfId="361" applyNumberFormat="1" applyFont="1" applyFill="1" applyBorder="1" applyAlignment="1" applyProtection="1">
      <alignment horizontal="center" vertical="center"/>
      <protection hidden="1"/>
    </xf>
    <xf numFmtId="1" fontId="57" fillId="16" borderId="21" xfId="361" applyNumberFormat="1" applyFont="1" applyFill="1" applyBorder="1" applyAlignment="1" applyProtection="1">
      <alignment horizontal="center" vertical="center"/>
      <protection hidden="1"/>
    </xf>
    <xf numFmtId="1" fontId="57" fillId="16" borderId="0" xfId="361" applyNumberFormat="1" applyFont="1" applyFill="1" applyBorder="1" applyAlignment="1" applyProtection="1">
      <alignment horizontal="center" vertical="center"/>
      <protection hidden="1"/>
    </xf>
    <xf numFmtId="1" fontId="57" fillId="16" borderId="34" xfId="361" applyNumberFormat="1" applyFont="1" applyFill="1" applyBorder="1" applyAlignment="1" applyProtection="1">
      <alignment horizontal="center" vertical="center"/>
      <protection hidden="1"/>
    </xf>
    <xf numFmtId="1" fontId="57" fillId="16" borderId="23" xfId="361" applyNumberFormat="1" applyFont="1" applyFill="1" applyBorder="1" applyAlignment="1" applyProtection="1">
      <alignment horizontal="center" vertical="center"/>
      <protection hidden="1"/>
    </xf>
    <xf numFmtId="41" fontId="57" fillId="16" borderId="0" xfId="217" applyNumberFormat="1" applyFont="1" applyFill="1" applyBorder="1" applyAlignment="1" applyProtection="1">
      <alignment horizontal="center" vertical="center"/>
      <protection hidden="1"/>
    </xf>
    <xf numFmtId="1" fontId="57" fillId="16" borderId="55" xfId="358" applyNumberFormat="1" applyFont="1" applyFill="1" applyBorder="1" applyAlignment="1" applyProtection="1">
      <alignment horizontal="center" vertical="center" wrapText="1"/>
      <protection hidden="1"/>
    </xf>
    <xf numFmtId="1" fontId="57" fillId="16" borderId="53" xfId="358" applyNumberFormat="1" applyFont="1" applyFill="1" applyBorder="1" applyAlignment="1" applyProtection="1">
      <alignment horizontal="center" vertical="center" wrapText="1"/>
      <protection hidden="1"/>
    </xf>
    <xf numFmtId="1" fontId="57" fillId="16" borderId="58" xfId="358" applyNumberFormat="1" applyFont="1" applyFill="1" applyBorder="1" applyAlignment="1" applyProtection="1">
      <alignment horizontal="center" vertical="center" wrapText="1"/>
      <protection hidden="1"/>
    </xf>
    <xf numFmtId="1" fontId="57" fillId="16" borderId="59" xfId="358" applyNumberFormat="1" applyFont="1" applyFill="1" applyBorder="1" applyAlignment="1" applyProtection="1">
      <alignment horizontal="center" vertical="center" wrapText="1"/>
      <protection hidden="1"/>
    </xf>
    <xf numFmtId="1" fontId="57" fillId="16" borderId="54" xfId="358" applyNumberFormat="1" applyFont="1" applyFill="1" applyBorder="1" applyAlignment="1" applyProtection="1">
      <alignment horizontal="center" vertical="center" wrapText="1"/>
      <protection hidden="1"/>
    </xf>
    <xf numFmtId="1" fontId="57" fillId="16" borderId="55" xfId="358" applyNumberFormat="1" applyFont="1" applyFill="1" applyBorder="1" applyAlignment="1" applyProtection="1">
      <alignment horizontal="center" vertical="center"/>
      <protection hidden="1"/>
    </xf>
    <xf numFmtId="1" fontId="57" fillId="16" borderId="39" xfId="358" applyNumberFormat="1" applyFont="1" applyFill="1" applyBorder="1" applyAlignment="1" applyProtection="1">
      <alignment horizontal="center" vertical="center"/>
      <protection hidden="1"/>
    </xf>
    <xf numFmtId="1" fontId="57" fillId="16" borderId="53" xfId="358" applyNumberFormat="1" applyFont="1" applyFill="1" applyBorder="1" applyAlignment="1" applyProtection="1">
      <alignment horizontal="center" vertical="center"/>
      <protection hidden="1"/>
    </xf>
    <xf numFmtId="1" fontId="58" fillId="16" borderId="0" xfId="358" applyNumberFormat="1" applyFont="1" applyFill="1" applyBorder="1" applyAlignment="1" applyProtection="1">
      <alignment horizontal="center" vertical="center"/>
      <protection hidden="1"/>
    </xf>
    <xf numFmtId="1" fontId="59" fillId="16" borderId="0" xfId="358" applyNumberFormat="1" applyFont="1" applyFill="1" applyBorder="1" applyAlignment="1" applyProtection="1">
      <alignment horizontal="center" vertical="center"/>
      <protection hidden="1"/>
    </xf>
    <xf numFmtId="1" fontId="57" fillId="16" borderId="58" xfId="267" applyNumberFormat="1" applyFont="1" applyFill="1" applyBorder="1" applyAlignment="1" applyProtection="1">
      <alignment horizontal="center" vertical="center" wrapText="1"/>
      <protection hidden="1"/>
    </xf>
    <xf numFmtId="1" fontId="57" fillId="16" borderId="79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26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29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78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54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39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46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33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34" xfId="267" applyNumberFormat="1" applyFont="1" applyFill="1" applyBorder="1" applyAlignment="1" applyProtection="1">
      <alignment horizontal="center" vertical="center" wrapText="1"/>
      <protection hidden="1"/>
    </xf>
    <xf numFmtId="3" fontId="57" fillId="16" borderId="79" xfId="267" applyNumberFormat="1" applyFont="1" applyFill="1" applyBorder="1" applyAlignment="1" applyProtection="1">
      <alignment horizontal="center" vertical="center" wrapText="1"/>
      <protection hidden="1"/>
    </xf>
    <xf numFmtId="0" fontId="57" fillId="16" borderId="1" xfId="0" applyNumberFormat="1" applyFont="1" applyFill="1" applyBorder="1" applyAlignment="1" applyProtection="1">
      <alignment horizontal="center" vertical="center"/>
      <protection hidden="1"/>
    </xf>
    <xf numFmtId="0" fontId="66" fillId="0" borderId="1" xfId="0" applyNumberFormat="1" applyFont="1" applyBorder="1" applyAlignment="1" applyProtection="1">
      <alignment horizontal="center" vertical="center"/>
      <protection hidden="1"/>
    </xf>
    <xf numFmtId="0" fontId="57" fillId="16" borderId="78" xfId="0" applyFont="1" applyFill="1" applyBorder="1" applyAlignment="1" applyProtection="1">
      <alignment horizontal="center" vertical="center"/>
      <protection hidden="1"/>
    </xf>
    <xf numFmtId="0" fontId="57" fillId="16" borderId="79" xfId="0" applyFont="1" applyFill="1" applyBorder="1" applyAlignment="1" applyProtection="1">
      <alignment horizontal="center" vertical="center"/>
      <protection hidden="1"/>
    </xf>
    <xf numFmtId="181" fontId="57" fillId="16" borderId="59" xfId="268" applyNumberFormat="1" applyFont="1" applyFill="1" applyBorder="1" applyAlignment="1" applyProtection="1">
      <alignment horizontal="center" vertical="center"/>
      <protection hidden="1"/>
    </xf>
    <xf numFmtId="181" fontId="57" fillId="16" borderId="41" xfId="268" applyNumberFormat="1" applyFont="1" applyFill="1" applyBorder="1" applyAlignment="1" applyProtection="1">
      <alignment horizontal="center" vertical="center"/>
      <protection hidden="1"/>
    </xf>
    <xf numFmtId="181" fontId="57" fillId="16" borderId="53" xfId="268" applyNumberFormat="1" applyFont="1" applyFill="1" applyBorder="1" applyAlignment="1" applyProtection="1">
      <alignment horizontal="center" vertical="center"/>
      <protection hidden="1"/>
    </xf>
    <xf numFmtId="181" fontId="57" fillId="16" borderId="6" xfId="268" applyNumberFormat="1" applyFont="1" applyFill="1" applyBorder="1" applyAlignment="1" applyProtection="1">
      <alignment horizontal="center" vertical="center"/>
      <protection hidden="1"/>
    </xf>
    <xf numFmtId="186" fontId="57" fillId="16" borderId="1" xfId="367" applyNumberFormat="1" applyFont="1" applyFill="1" applyBorder="1" applyAlignment="1" applyProtection="1">
      <alignment horizontal="center" vertical="center"/>
      <protection hidden="1"/>
    </xf>
    <xf numFmtId="220" fontId="57" fillId="16" borderId="0" xfId="217" applyNumberFormat="1" applyFont="1" applyFill="1" applyBorder="1" applyAlignment="1" applyProtection="1">
      <alignment horizontal="center" vertical="center"/>
      <protection hidden="1"/>
    </xf>
    <xf numFmtId="181" fontId="57" fillId="16" borderId="39" xfId="268" applyNumberFormat="1" applyFont="1" applyFill="1" applyBorder="1" applyAlignment="1" applyProtection="1">
      <alignment horizontal="center" vertical="center"/>
      <protection hidden="1"/>
    </xf>
    <xf numFmtId="181" fontId="57" fillId="16" borderId="53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40" xfId="268" applyNumberFormat="1" applyFont="1" applyFill="1" applyBorder="1" applyAlignment="1" applyProtection="1">
      <alignment horizontal="center" vertical="center"/>
      <protection hidden="1"/>
    </xf>
    <xf numFmtId="3" fontId="57" fillId="16" borderId="33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27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21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43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34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30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24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31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32" xfId="268" applyNumberFormat="1" applyFont="1" applyFill="1" applyBorder="1" applyAlignment="1" applyProtection="1">
      <alignment horizontal="center" vertical="center" wrapText="1"/>
      <protection hidden="1"/>
    </xf>
    <xf numFmtId="177" fontId="57" fillId="16" borderId="0" xfId="217" applyFont="1" applyFill="1" applyBorder="1" applyAlignment="1" applyProtection="1">
      <alignment horizontal="center" vertical="center"/>
      <protection hidden="1"/>
    </xf>
    <xf numFmtId="3" fontId="57" fillId="16" borderId="59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42" xfId="268" applyNumberFormat="1" applyFont="1" applyFill="1" applyBorder="1" applyAlignment="1" applyProtection="1">
      <alignment horizontal="center" vertical="center" wrapText="1"/>
      <protection hidden="1"/>
    </xf>
    <xf numFmtId="177" fontId="61" fillId="16" borderId="4" xfId="217" applyFont="1" applyFill="1" applyBorder="1" applyAlignment="1" applyProtection="1">
      <alignment horizontal="center" vertical="center"/>
      <protection hidden="1"/>
    </xf>
    <xf numFmtId="177" fontId="57" fillId="16" borderId="35" xfId="268" applyFont="1" applyFill="1" applyBorder="1" applyAlignment="1" applyProtection="1">
      <alignment horizontal="center" vertical="center"/>
      <protection hidden="1"/>
    </xf>
    <xf numFmtId="177" fontId="57" fillId="16" borderId="63" xfId="268" applyFont="1" applyFill="1" applyBorder="1" applyAlignment="1" applyProtection="1">
      <alignment horizontal="center" vertical="center"/>
      <protection hidden="1"/>
    </xf>
    <xf numFmtId="181" fontId="57" fillId="16" borderId="39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46" xfId="268" applyNumberFormat="1" applyFont="1" applyFill="1" applyBorder="1" applyAlignment="1" applyProtection="1">
      <alignment horizontal="center" vertical="center"/>
      <protection hidden="1"/>
    </xf>
    <xf numFmtId="181" fontId="57" fillId="16" borderId="6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75" xfId="268" applyNumberFormat="1" applyFont="1" applyFill="1" applyBorder="1" applyAlignment="1" applyProtection="1">
      <alignment horizontal="center" vertical="center"/>
      <protection hidden="1"/>
    </xf>
    <xf numFmtId="181" fontId="57" fillId="16" borderId="65" xfId="268" applyNumberFormat="1" applyFont="1" applyFill="1" applyBorder="1" applyAlignment="1" applyProtection="1">
      <alignment horizontal="center" vertical="center"/>
      <protection hidden="1"/>
    </xf>
    <xf numFmtId="181" fontId="57" fillId="16" borderId="49" xfId="268" applyNumberFormat="1" applyFont="1" applyFill="1" applyBorder="1" applyAlignment="1" applyProtection="1">
      <alignment horizontal="center" vertical="center"/>
      <protection hidden="1"/>
    </xf>
    <xf numFmtId="181" fontId="57" fillId="16" borderId="73" xfId="268" applyNumberFormat="1" applyFont="1" applyFill="1" applyBorder="1" applyAlignment="1" applyProtection="1">
      <alignment horizontal="center" vertical="center"/>
      <protection hidden="1"/>
    </xf>
    <xf numFmtId="3" fontId="57" fillId="16" borderId="40" xfId="268" applyNumberFormat="1" applyFont="1" applyFill="1" applyBorder="1" applyAlignment="1" applyProtection="1">
      <alignment horizontal="center" vertical="center" wrapText="1"/>
      <protection hidden="1"/>
    </xf>
    <xf numFmtId="177" fontId="57" fillId="16" borderId="59" xfId="268" applyFont="1" applyFill="1" applyBorder="1" applyAlignment="1" applyProtection="1">
      <alignment horizontal="center" vertical="center"/>
      <protection hidden="1"/>
    </xf>
    <xf numFmtId="177" fontId="57" fillId="16" borderId="41" xfId="268" applyFont="1" applyFill="1" applyBorder="1" applyAlignment="1" applyProtection="1">
      <alignment horizontal="center" vertical="center"/>
      <protection hidden="1"/>
    </xf>
    <xf numFmtId="177" fontId="57" fillId="16" borderId="31" xfId="268" applyFont="1" applyFill="1" applyBorder="1" applyAlignment="1" applyProtection="1">
      <alignment horizontal="center" vertical="center"/>
      <protection hidden="1"/>
    </xf>
    <xf numFmtId="3" fontId="57" fillId="16" borderId="53" xfId="268" applyNumberFormat="1" applyFont="1" applyFill="1" applyBorder="1" applyAlignment="1" applyProtection="1">
      <alignment horizontal="center" vertical="center"/>
      <protection hidden="1"/>
    </xf>
    <xf numFmtId="3" fontId="57" fillId="16" borderId="40" xfId="268" applyNumberFormat="1" applyFont="1" applyFill="1" applyBorder="1" applyAlignment="1" applyProtection="1">
      <alignment horizontal="center" vertical="center"/>
      <protection hidden="1"/>
    </xf>
    <xf numFmtId="181" fontId="63" fillId="16" borderId="35" xfId="362" applyNumberFormat="1" applyFont="1" applyFill="1" applyBorder="1" applyAlignment="1" applyProtection="1">
      <alignment horizontal="right" shrinkToFit="1"/>
      <protection hidden="1"/>
    </xf>
    <xf numFmtId="3" fontId="57" fillId="16" borderId="59" xfId="268" applyNumberFormat="1" applyFont="1" applyFill="1" applyBorder="1" applyAlignment="1" applyProtection="1">
      <alignment horizontal="center" vertical="center"/>
      <protection hidden="1"/>
    </xf>
    <xf numFmtId="3" fontId="57" fillId="16" borderId="42" xfId="268" applyNumberFormat="1" applyFont="1" applyFill="1" applyBorder="1" applyAlignment="1" applyProtection="1">
      <alignment horizontal="center" vertical="center"/>
      <protection hidden="1"/>
    </xf>
    <xf numFmtId="3" fontId="57" fillId="16" borderId="26" xfId="268" applyNumberFormat="1" applyFont="1" applyFill="1" applyBorder="1" applyAlignment="1" applyProtection="1">
      <alignment horizontal="center" vertical="center"/>
      <protection hidden="1"/>
    </xf>
    <xf numFmtId="3" fontId="57" fillId="16" borderId="29" xfId="268" applyNumberFormat="1" applyFont="1" applyFill="1" applyBorder="1" applyAlignment="1" applyProtection="1">
      <alignment horizontal="center" vertical="center"/>
      <protection hidden="1"/>
    </xf>
    <xf numFmtId="177" fontId="57" fillId="16" borderId="64" xfId="268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 wrapText="1"/>
      <protection hidden="1"/>
    </xf>
    <xf numFmtId="177" fontId="57" fillId="16" borderId="24" xfId="268" applyFont="1" applyFill="1" applyBorder="1" applyAlignment="1" applyProtection="1">
      <alignment horizontal="center" vertical="center" wrapText="1"/>
      <protection hidden="1"/>
    </xf>
    <xf numFmtId="177" fontId="57" fillId="16" borderId="32" xfId="268" applyFont="1" applyFill="1" applyBorder="1" applyAlignment="1" applyProtection="1">
      <alignment horizontal="center" vertical="center"/>
      <protection hidden="1"/>
    </xf>
    <xf numFmtId="0" fontId="57" fillId="16" borderId="64" xfId="0" applyFont="1" applyFill="1" applyBorder="1" applyAlignment="1" applyProtection="1">
      <alignment horizontal="center" vertical="center"/>
      <protection hidden="1"/>
    </xf>
    <xf numFmtId="0" fontId="57" fillId="16" borderId="35" xfId="0" applyFont="1" applyFill="1" applyBorder="1" applyAlignment="1" applyProtection="1">
      <alignment horizontal="center" vertical="center"/>
      <protection hidden="1"/>
    </xf>
    <xf numFmtId="0" fontId="57" fillId="16" borderId="33" xfId="367" applyFont="1" applyFill="1" applyBorder="1" applyAlignment="1" applyProtection="1">
      <alignment horizontal="center" vertical="center" wrapText="1"/>
      <protection hidden="1"/>
    </xf>
    <xf numFmtId="0" fontId="57" fillId="16" borderId="27" xfId="367" applyFont="1" applyFill="1" applyBorder="1" applyAlignment="1" applyProtection="1">
      <alignment horizontal="center" vertical="center"/>
      <protection hidden="1"/>
    </xf>
    <xf numFmtId="0" fontId="57" fillId="16" borderId="21" xfId="367" applyFont="1" applyFill="1" applyBorder="1" applyAlignment="1" applyProtection="1">
      <alignment horizontal="center" vertical="center"/>
      <protection hidden="1"/>
    </xf>
    <xf numFmtId="0" fontId="57" fillId="16" borderId="43" xfId="367" applyFont="1" applyFill="1" applyBorder="1" applyAlignment="1" applyProtection="1">
      <alignment horizontal="center" vertical="center"/>
      <protection hidden="1"/>
    </xf>
    <xf numFmtId="0" fontId="57" fillId="16" borderId="34" xfId="367" applyFont="1" applyFill="1" applyBorder="1" applyAlignment="1" applyProtection="1">
      <alignment horizontal="center" vertical="center"/>
      <protection hidden="1"/>
    </xf>
    <xf numFmtId="0" fontId="57" fillId="16" borderId="30" xfId="367" applyFont="1" applyFill="1" applyBorder="1" applyAlignment="1" applyProtection="1">
      <alignment horizontal="center" vertical="center"/>
      <protection hidden="1"/>
    </xf>
    <xf numFmtId="177" fontId="57" fillId="16" borderId="71" xfId="268" applyFont="1" applyFill="1" applyBorder="1" applyAlignment="1" applyProtection="1">
      <alignment horizontal="center" vertical="center"/>
      <protection hidden="1"/>
    </xf>
    <xf numFmtId="177" fontId="57" fillId="16" borderId="44" xfId="268" applyFont="1" applyFill="1" applyBorder="1" applyAlignment="1" applyProtection="1">
      <alignment horizontal="center" vertical="center"/>
      <protection hidden="1"/>
    </xf>
    <xf numFmtId="181" fontId="63" fillId="16" borderId="0" xfId="362" applyNumberFormat="1" applyFont="1" applyFill="1" applyBorder="1" applyAlignment="1" applyProtection="1">
      <alignment horizontal="right" shrinkToFit="1"/>
      <protection hidden="1"/>
    </xf>
    <xf numFmtId="181" fontId="57" fillId="16" borderId="54" xfId="268" applyNumberFormat="1" applyFont="1" applyFill="1" applyBorder="1" applyAlignment="1" applyProtection="1">
      <alignment horizontal="center" vertical="center"/>
      <protection hidden="1"/>
    </xf>
    <xf numFmtId="181" fontId="57" fillId="16" borderId="55" xfId="268" applyNumberFormat="1" applyFont="1" applyFill="1" applyBorder="1" applyAlignment="1" applyProtection="1">
      <alignment horizontal="center" vertical="center"/>
      <protection hidden="1"/>
    </xf>
    <xf numFmtId="181" fontId="57" fillId="16" borderId="68" xfId="268" applyNumberFormat="1" applyFont="1" applyFill="1" applyBorder="1" applyAlignment="1" applyProtection="1">
      <alignment horizontal="center" vertical="center"/>
      <protection hidden="1"/>
    </xf>
    <xf numFmtId="177" fontId="57" fillId="16" borderId="64" xfId="268" applyFont="1" applyFill="1" applyBorder="1" applyAlignment="1" applyProtection="1">
      <alignment horizontal="center" vertical="center"/>
      <protection hidden="1"/>
    </xf>
    <xf numFmtId="177" fontId="57" fillId="16" borderId="18" xfId="268" applyFont="1" applyFill="1" applyBorder="1" applyAlignment="1" applyProtection="1">
      <alignment horizontal="center" vertical="center"/>
      <protection hidden="1"/>
    </xf>
    <xf numFmtId="177" fontId="57" fillId="16" borderId="36" xfId="268" applyFont="1" applyFill="1" applyBorder="1" applyAlignment="1" applyProtection="1">
      <alignment horizontal="center" vertical="center"/>
      <protection hidden="1"/>
    </xf>
    <xf numFmtId="181" fontId="57" fillId="16" borderId="58" xfId="268" applyNumberFormat="1" applyFont="1" applyFill="1" applyBorder="1" applyAlignment="1" applyProtection="1">
      <alignment horizontal="center" vertical="center"/>
      <protection hidden="1"/>
    </xf>
    <xf numFmtId="3" fontId="57" fillId="16" borderId="47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0" xfId="268" applyNumberFormat="1" applyFont="1" applyFill="1" applyBorder="1" applyAlignment="1" applyProtection="1">
      <alignment horizontal="center" vertical="center" wrapText="1"/>
      <protection hidden="1"/>
    </xf>
    <xf numFmtId="3" fontId="57" fillId="16" borderId="23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33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27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21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43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34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30" xfId="268" applyNumberFormat="1" applyFont="1" applyFill="1" applyBorder="1" applyAlignment="1" applyProtection="1">
      <alignment horizontal="center" vertical="center" wrapText="1"/>
      <protection hidden="1"/>
    </xf>
    <xf numFmtId="177" fontId="57" fillId="16" borderId="0" xfId="217" applyFont="1" applyFill="1" applyBorder="1" applyAlignment="1" applyProtection="1">
      <alignment horizontal="right" vertical="center" indent="2"/>
      <protection hidden="1"/>
    </xf>
    <xf numFmtId="3" fontId="57" fillId="16" borderId="37" xfId="268" applyNumberFormat="1" applyFont="1" applyFill="1" applyBorder="1" applyAlignment="1" applyProtection="1">
      <alignment horizontal="center" vertical="center"/>
      <protection hidden="1"/>
    </xf>
    <xf numFmtId="3" fontId="57" fillId="16" borderId="38" xfId="268" applyNumberFormat="1" applyFont="1" applyFill="1" applyBorder="1" applyAlignment="1" applyProtection="1">
      <alignment horizontal="center" vertical="center"/>
      <protection hidden="1"/>
    </xf>
    <xf numFmtId="220" fontId="61" fillId="16" borderId="4" xfId="217" applyNumberFormat="1" applyFont="1" applyFill="1" applyBorder="1" applyAlignment="1" applyProtection="1">
      <alignment horizontal="center" vertical="center"/>
      <protection hidden="1"/>
    </xf>
    <xf numFmtId="181" fontId="57" fillId="16" borderId="64" xfId="268" applyNumberFormat="1" applyFont="1" applyFill="1" applyBorder="1" applyAlignment="1" applyProtection="1">
      <alignment horizontal="center" vertical="center"/>
      <protection hidden="1"/>
    </xf>
    <xf numFmtId="181" fontId="57" fillId="16" borderId="35" xfId="268" applyNumberFormat="1" applyFont="1" applyFill="1" applyBorder="1" applyAlignment="1" applyProtection="1">
      <alignment horizontal="center" vertical="center"/>
      <protection hidden="1"/>
    </xf>
    <xf numFmtId="0" fontId="57" fillId="16" borderId="78" xfId="268" applyNumberFormat="1" applyFont="1" applyFill="1" applyBorder="1" applyAlignment="1" applyProtection="1">
      <alignment horizontal="center" vertical="center" wrapText="1"/>
      <protection hidden="1"/>
    </xf>
    <xf numFmtId="0" fontId="57" fillId="16" borderId="81" xfId="268" applyNumberFormat="1" applyFont="1" applyFill="1" applyBorder="1" applyAlignment="1" applyProtection="1">
      <alignment horizontal="center" vertical="center"/>
      <protection hidden="1"/>
    </xf>
    <xf numFmtId="0" fontId="57" fillId="16" borderId="82" xfId="268" applyNumberFormat="1" applyFont="1" applyFill="1" applyBorder="1" applyAlignment="1" applyProtection="1">
      <alignment horizontal="center" vertical="center"/>
      <protection hidden="1"/>
    </xf>
    <xf numFmtId="0" fontId="57" fillId="16" borderId="53" xfId="367" applyFont="1" applyFill="1" applyBorder="1" applyAlignment="1" applyProtection="1">
      <alignment horizontal="center" vertical="center"/>
      <protection hidden="1"/>
    </xf>
    <xf numFmtId="0" fontId="57" fillId="16" borderId="41" xfId="0" applyFont="1" applyFill="1" applyBorder="1" applyAlignment="1" applyProtection="1">
      <alignment horizontal="center" vertical="center"/>
      <protection hidden="1"/>
    </xf>
    <xf numFmtId="0" fontId="57" fillId="16" borderId="39" xfId="0" applyFont="1" applyFill="1" applyBorder="1" applyAlignment="1" applyProtection="1">
      <alignment horizontal="center" vertical="center"/>
      <protection hidden="1"/>
    </xf>
    <xf numFmtId="177" fontId="57" fillId="16" borderId="79" xfId="268" applyFont="1" applyFill="1" applyBorder="1" applyAlignment="1" applyProtection="1">
      <alignment horizontal="center" vertical="center"/>
      <protection hidden="1"/>
    </xf>
    <xf numFmtId="3" fontId="57" fillId="16" borderId="41" xfId="268" applyNumberFormat="1" applyFont="1" applyFill="1" applyBorder="1" applyAlignment="1" applyProtection="1">
      <alignment horizontal="center" vertical="center"/>
      <protection hidden="1"/>
    </xf>
    <xf numFmtId="3" fontId="57" fillId="16" borderId="45" xfId="268" applyNumberFormat="1" applyFont="1" applyFill="1" applyBorder="1" applyAlignment="1" applyProtection="1">
      <alignment horizontal="center" vertical="center"/>
      <protection hidden="1"/>
    </xf>
    <xf numFmtId="181" fontId="57" fillId="16" borderId="26" xfId="268" applyNumberFormat="1" applyFont="1" applyFill="1" applyBorder="1" applyAlignment="1" applyProtection="1">
      <alignment horizontal="center" vertical="center"/>
      <protection hidden="1"/>
    </xf>
    <xf numFmtId="181" fontId="57" fillId="16" borderId="33" xfId="268" applyNumberFormat="1" applyFont="1" applyFill="1" applyBorder="1" applyAlignment="1" applyProtection="1">
      <alignment horizontal="center" vertical="center"/>
      <protection hidden="1"/>
    </xf>
    <xf numFmtId="177" fontId="61" fillId="16" borderId="4" xfId="217" applyFont="1" applyFill="1" applyBorder="1" applyAlignment="1" applyProtection="1">
      <alignment horizontal="right" vertical="center" indent="2"/>
      <protection hidden="1"/>
    </xf>
    <xf numFmtId="220" fontId="61" fillId="16" borderId="85" xfId="217" applyNumberFormat="1" applyFont="1" applyFill="1" applyBorder="1" applyAlignment="1" applyProtection="1">
      <alignment horizontal="center" vertical="center"/>
      <protection hidden="1"/>
    </xf>
    <xf numFmtId="181" fontId="59" fillId="16" borderId="0" xfId="367" applyNumberFormat="1" applyFont="1" applyFill="1" applyBorder="1" applyAlignment="1" applyProtection="1">
      <alignment horizontal="center" vertical="center"/>
      <protection hidden="1"/>
    </xf>
    <xf numFmtId="181" fontId="57" fillId="16" borderId="27" xfId="268" applyNumberFormat="1" applyFont="1" applyFill="1" applyBorder="1" applyAlignment="1" applyProtection="1">
      <alignment horizontal="center" vertical="center"/>
      <protection hidden="1"/>
    </xf>
    <xf numFmtId="181" fontId="57" fillId="16" borderId="80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16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50" xfId="268" applyNumberFormat="1" applyFont="1" applyFill="1" applyBorder="1" applyAlignment="1" applyProtection="1">
      <alignment horizontal="center" vertical="center" wrapText="1"/>
      <protection hidden="1"/>
    </xf>
    <xf numFmtId="219" fontId="57" fillId="16" borderId="84" xfId="217" applyNumberFormat="1" applyFont="1" applyFill="1" applyBorder="1" applyAlignment="1" applyProtection="1">
      <alignment horizontal="center" vertical="center"/>
      <protection hidden="1"/>
    </xf>
    <xf numFmtId="219" fontId="57" fillId="16" borderId="0" xfId="217" applyNumberFormat="1" applyFont="1" applyFill="1" applyBorder="1" applyAlignment="1" applyProtection="1">
      <alignment horizontal="center" vertical="center"/>
      <protection hidden="1"/>
    </xf>
    <xf numFmtId="219" fontId="61" fillId="16" borderId="85" xfId="217" applyNumberFormat="1" applyFont="1" applyFill="1" applyBorder="1" applyAlignment="1" applyProtection="1">
      <alignment horizontal="center" vertical="center"/>
      <protection hidden="1"/>
    </xf>
    <xf numFmtId="181" fontId="57" fillId="16" borderId="47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0" xfId="268" applyNumberFormat="1" applyFont="1" applyFill="1" applyBorder="1" applyAlignment="1" applyProtection="1">
      <alignment horizontal="center" vertical="center" wrapText="1"/>
      <protection hidden="1"/>
    </xf>
    <xf numFmtId="181" fontId="57" fillId="16" borderId="23" xfId="268" applyNumberFormat="1" applyFont="1" applyFill="1" applyBorder="1" applyAlignment="1" applyProtection="1">
      <alignment horizontal="center" vertical="center" wrapText="1"/>
      <protection hidden="1"/>
    </xf>
    <xf numFmtId="220" fontId="57" fillId="16" borderId="84" xfId="217" applyNumberFormat="1" applyFont="1" applyFill="1" applyBorder="1" applyAlignment="1" applyProtection="1">
      <alignment horizontal="center" vertical="center"/>
      <protection hidden="1"/>
    </xf>
    <xf numFmtId="1" fontId="58" fillId="16" borderId="0" xfId="361" applyNumberFormat="1" applyFont="1" applyFill="1" applyAlignment="1" applyProtection="1">
      <alignment horizontal="center" vertical="center"/>
      <protection hidden="1"/>
    </xf>
    <xf numFmtId="3" fontId="59" fillId="16" borderId="0" xfId="361" applyNumberFormat="1" applyFont="1" applyFill="1" applyAlignment="1" applyProtection="1">
      <alignment horizontal="center" vertical="center"/>
      <protection hidden="1"/>
    </xf>
    <xf numFmtId="3" fontId="57" fillId="16" borderId="55" xfId="269" applyNumberFormat="1" applyFont="1" applyFill="1" applyBorder="1" applyAlignment="1" applyProtection="1">
      <alignment horizontal="center" vertical="center" wrapText="1"/>
      <protection hidden="1"/>
    </xf>
    <xf numFmtId="3" fontId="57" fillId="16" borderId="55" xfId="269" applyNumberFormat="1" applyFont="1" applyFill="1" applyBorder="1" applyAlignment="1" applyProtection="1">
      <alignment horizontal="center" vertical="center"/>
      <protection hidden="1"/>
    </xf>
    <xf numFmtId="3" fontId="57" fillId="16" borderId="58" xfId="269" applyNumberFormat="1" applyFont="1" applyFill="1" applyBorder="1" applyAlignment="1" applyProtection="1">
      <alignment horizontal="center" vertical="center"/>
      <protection hidden="1"/>
    </xf>
    <xf numFmtId="3" fontId="57" fillId="16" borderId="53" xfId="269" applyNumberFormat="1" applyFont="1" applyFill="1" applyBorder="1" applyAlignment="1" applyProtection="1">
      <alignment horizontal="center" vertical="center"/>
      <protection hidden="1"/>
    </xf>
    <xf numFmtId="3" fontId="57" fillId="16" borderId="59" xfId="269" applyNumberFormat="1" applyFont="1" applyFill="1" applyBorder="1" applyAlignment="1" applyProtection="1">
      <alignment horizontal="center" vertical="center"/>
      <protection hidden="1"/>
    </xf>
    <xf numFmtId="1" fontId="57" fillId="16" borderId="24" xfId="269" applyNumberFormat="1" applyFont="1" applyFill="1" applyBorder="1" applyAlignment="1" applyProtection="1">
      <alignment horizontal="center" vertical="center" wrapText="1"/>
      <protection hidden="1"/>
    </xf>
    <xf numFmtId="1" fontId="57" fillId="16" borderId="31" xfId="269" applyNumberFormat="1" applyFont="1" applyFill="1" applyBorder="1" applyAlignment="1" applyProtection="1">
      <alignment horizontal="center" vertical="center" wrapText="1"/>
      <protection hidden="1"/>
    </xf>
    <xf numFmtId="1" fontId="57" fillId="16" borderId="32" xfId="269" applyNumberFormat="1" applyFont="1" applyFill="1" applyBorder="1" applyAlignment="1" applyProtection="1">
      <alignment horizontal="center" vertical="center" wrapText="1"/>
      <protection hidden="1"/>
    </xf>
    <xf numFmtId="3" fontId="57" fillId="16" borderId="54" xfId="269" applyNumberFormat="1" applyFont="1" applyFill="1" applyBorder="1" applyAlignment="1" applyProtection="1">
      <alignment horizontal="center" vertical="center" wrapText="1"/>
      <protection hidden="1"/>
    </xf>
    <xf numFmtId="3" fontId="57" fillId="16" borderId="39" xfId="269" applyNumberFormat="1" applyFont="1" applyFill="1" applyBorder="1" applyAlignment="1" applyProtection="1">
      <alignment horizontal="center" vertical="center" wrapText="1"/>
      <protection hidden="1"/>
    </xf>
    <xf numFmtId="3" fontId="57" fillId="16" borderId="53" xfId="269" applyNumberFormat="1" applyFont="1" applyFill="1" applyBorder="1" applyAlignment="1" applyProtection="1">
      <alignment horizontal="center" vertical="center" wrapText="1"/>
      <protection hidden="1"/>
    </xf>
    <xf numFmtId="1" fontId="57" fillId="16" borderId="54" xfId="269" applyNumberFormat="1" applyFont="1" applyFill="1" applyBorder="1" applyAlignment="1" applyProtection="1">
      <alignment horizontal="center" vertical="center" wrapText="1"/>
      <protection hidden="1"/>
    </xf>
    <xf numFmtId="1" fontId="57" fillId="16" borderId="55" xfId="269" applyNumberFormat="1" applyFont="1" applyFill="1" applyBorder="1" applyAlignment="1" applyProtection="1">
      <alignment horizontal="center" vertical="center"/>
      <protection hidden="1"/>
    </xf>
    <xf numFmtId="1" fontId="57" fillId="16" borderId="39" xfId="269" applyNumberFormat="1" applyFont="1" applyFill="1" applyBorder="1" applyAlignment="1" applyProtection="1">
      <alignment horizontal="center" vertical="center"/>
      <protection hidden="1"/>
    </xf>
    <xf numFmtId="1" fontId="57" fillId="16" borderId="53" xfId="269" applyNumberFormat="1" applyFont="1" applyFill="1" applyBorder="1" applyAlignment="1" applyProtection="1">
      <alignment horizontal="center" vertical="center"/>
      <protection hidden="1"/>
    </xf>
    <xf numFmtId="0" fontId="58" fillId="25" borderId="0" xfId="356" applyFont="1" applyFill="1" applyBorder="1" applyAlignment="1" applyProtection="1">
      <alignment horizontal="center" vertical="center"/>
      <protection hidden="1"/>
    </xf>
    <xf numFmtId="0" fontId="59" fillId="25" borderId="0" xfId="356" applyFont="1" applyFill="1" applyBorder="1" applyAlignment="1" applyProtection="1">
      <alignment horizontal="center" vertical="center"/>
      <protection hidden="1"/>
    </xf>
    <xf numFmtId="1" fontId="57" fillId="16" borderId="79" xfId="361" applyNumberFormat="1" applyFont="1" applyFill="1" applyBorder="1" applyAlignment="1" applyProtection="1">
      <alignment horizontal="center" vertical="center" wrapText="1"/>
      <protection hidden="1"/>
    </xf>
    <xf numFmtId="1" fontId="57" fillId="16" borderId="41" xfId="361" applyNumberFormat="1" applyFont="1" applyFill="1" applyBorder="1" applyAlignment="1" applyProtection="1">
      <alignment horizontal="center" vertical="center"/>
      <protection hidden="1"/>
    </xf>
    <xf numFmtId="1" fontId="57" fillId="16" borderId="45" xfId="361" applyNumberFormat="1" applyFont="1" applyFill="1" applyBorder="1" applyAlignment="1" applyProtection="1">
      <alignment horizontal="center" vertical="center"/>
      <protection hidden="1"/>
    </xf>
    <xf numFmtId="177" fontId="57" fillId="16" borderId="54" xfId="270" applyFont="1" applyFill="1" applyBorder="1" applyAlignment="1" applyProtection="1">
      <alignment horizontal="center" vertical="center" wrapText="1"/>
      <protection hidden="1"/>
    </xf>
    <xf numFmtId="177" fontId="57" fillId="16" borderId="55" xfId="270" applyFont="1" applyFill="1" applyBorder="1" applyAlignment="1" applyProtection="1">
      <alignment horizontal="center" vertical="center" wrapText="1"/>
      <protection hidden="1"/>
    </xf>
    <xf numFmtId="177" fontId="57" fillId="16" borderId="39" xfId="270" applyFont="1" applyFill="1" applyBorder="1" applyAlignment="1" applyProtection="1">
      <alignment horizontal="center" vertical="center" wrapText="1"/>
      <protection hidden="1"/>
    </xf>
    <xf numFmtId="177" fontId="57" fillId="16" borderId="53" xfId="270" applyFont="1" applyFill="1" applyBorder="1" applyAlignment="1" applyProtection="1">
      <alignment horizontal="center" vertical="center" wrapText="1"/>
      <protection hidden="1"/>
    </xf>
    <xf numFmtId="177" fontId="57" fillId="16" borderId="58" xfId="270" applyFont="1" applyFill="1" applyBorder="1" applyAlignment="1" applyProtection="1">
      <alignment horizontal="center" vertical="center" wrapText="1"/>
      <protection hidden="1"/>
    </xf>
    <xf numFmtId="177" fontId="57" fillId="16" borderId="59" xfId="270" applyFont="1" applyFill="1" applyBorder="1" applyAlignment="1" applyProtection="1">
      <alignment horizontal="center" vertical="center" wrapText="1"/>
      <protection hidden="1"/>
    </xf>
    <xf numFmtId="1" fontId="57" fillId="16" borderId="24" xfId="361" applyNumberFormat="1" applyFont="1" applyFill="1" applyBorder="1" applyAlignment="1" applyProtection="1">
      <alignment horizontal="center" vertical="center" wrapText="1"/>
      <protection hidden="1"/>
    </xf>
    <xf numFmtId="1" fontId="57" fillId="16" borderId="31" xfId="361" applyNumberFormat="1" applyFont="1" applyFill="1" applyBorder="1" applyAlignment="1" applyProtection="1">
      <alignment horizontal="center" vertical="center"/>
      <protection hidden="1"/>
    </xf>
    <xf numFmtId="1" fontId="57" fillId="16" borderId="32" xfId="361" applyNumberFormat="1" applyFont="1" applyFill="1" applyBorder="1" applyAlignment="1" applyProtection="1">
      <alignment horizontal="center" vertical="center"/>
      <protection hidden="1"/>
    </xf>
    <xf numFmtId="177" fontId="57" fillId="16" borderId="62" xfId="270" applyFont="1" applyFill="1" applyBorder="1" applyAlignment="1" applyProtection="1">
      <alignment horizontal="center" vertical="center" wrapText="1"/>
      <protection hidden="1"/>
    </xf>
    <xf numFmtId="177" fontId="57" fillId="16" borderId="71" xfId="270" applyFont="1" applyFill="1" applyBorder="1" applyAlignment="1" applyProtection="1">
      <alignment horizontal="center" vertical="center" wrapText="1"/>
      <protection hidden="1"/>
    </xf>
    <xf numFmtId="177" fontId="57" fillId="16" borderId="61" xfId="270" applyFont="1" applyFill="1" applyBorder="1" applyAlignment="1" applyProtection="1">
      <alignment horizontal="center" vertical="center" wrapText="1"/>
      <protection hidden="1"/>
    </xf>
    <xf numFmtId="177" fontId="57" fillId="16" borderId="48" xfId="270" applyFont="1" applyFill="1" applyBorder="1" applyAlignment="1" applyProtection="1">
      <alignment horizontal="center" vertical="center" wrapText="1"/>
      <protection hidden="1"/>
    </xf>
    <xf numFmtId="177" fontId="57" fillId="16" borderId="72" xfId="270" applyFont="1" applyFill="1" applyBorder="1" applyAlignment="1" applyProtection="1">
      <alignment horizontal="center" vertical="center" wrapText="1"/>
      <protection hidden="1"/>
    </xf>
    <xf numFmtId="177" fontId="57" fillId="16" borderId="77" xfId="270" applyFont="1" applyFill="1" applyBorder="1" applyAlignment="1" applyProtection="1">
      <alignment horizontal="center" vertical="center" wrapText="1"/>
      <protection hidden="1"/>
    </xf>
    <xf numFmtId="0" fontId="57" fillId="16" borderId="35" xfId="0" applyFont="1" applyFill="1" applyBorder="1" applyAlignment="1" applyProtection="1">
      <alignment horizontal="center" vertical="center" wrapText="1"/>
      <protection hidden="1"/>
    </xf>
    <xf numFmtId="0" fontId="57" fillId="16" borderId="65" xfId="0" applyFont="1" applyFill="1" applyBorder="1" applyAlignment="1" applyProtection="1">
      <alignment horizontal="center" vertical="center" wrapText="1"/>
      <protection hidden="1"/>
    </xf>
    <xf numFmtId="0" fontId="57" fillId="16" borderId="49" xfId="0" applyFont="1" applyFill="1" applyBorder="1" applyAlignment="1" applyProtection="1">
      <alignment horizontal="center" vertical="center" wrapText="1"/>
      <protection hidden="1"/>
    </xf>
    <xf numFmtId="0" fontId="57" fillId="16" borderId="73" xfId="0" applyFont="1" applyFill="1" applyBorder="1" applyAlignment="1" applyProtection="1">
      <alignment horizontal="center" vertical="center" wrapText="1"/>
      <protection hidden="1"/>
    </xf>
    <xf numFmtId="0" fontId="58" fillId="16" borderId="0" xfId="368" applyFont="1" applyFill="1" applyBorder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center" vertical="center"/>
      <protection hidden="1"/>
    </xf>
    <xf numFmtId="0" fontId="59" fillId="16" borderId="0" xfId="368" applyFont="1" applyFill="1" applyBorder="1" applyAlignment="1" applyProtection="1">
      <alignment horizontal="center" vertical="center"/>
      <protection hidden="1"/>
    </xf>
    <xf numFmtId="0" fontId="77" fillId="16" borderId="0" xfId="0" applyFont="1" applyFill="1" applyAlignment="1" applyProtection="1">
      <alignment horizontal="center" vertical="center"/>
      <protection hidden="1"/>
    </xf>
    <xf numFmtId="0" fontId="63" fillId="16" borderId="35" xfId="0" applyFont="1" applyFill="1" applyBorder="1" applyAlignment="1" applyProtection="1">
      <alignment horizontal="center" vertical="center" wrapText="1"/>
      <protection hidden="1"/>
    </xf>
    <xf numFmtId="0" fontId="28" fillId="16" borderId="44" xfId="0" applyFont="1" applyFill="1" applyBorder="1" applyAlignment="1" applyProtection="1">
      <alignment horizontal="center" vertical="center"/>
      <protection hidden="1"/>
    </xf>
    <xf numFmtId="0" fontId="63" fillId="16" borderId="0" xfId="0" applyFont="1" applyFill="1" applyBorder="1" applyAlignment="1" applyProtection="1">
      <alignment horizontal="center" vertical="center"/>
      <protection hidden="1"/>
    </xf>
    <xf numFmtId="0" fontId="28" fillId="16" borderId="16" xfId="0" applyFont="1" applyFill="1" applyBorder="1" applyAlignment="1" applyProtection="1">
      <alignment horizontal="center" vertical="center"/>
      <protection hidden="1"/>
    </xf>
    <xf numFmtId="0" fontId="63" fillId="16" borderId="23" xfId="0" applyFont="1" applyFill="1" applyBorder="1" applyAlignment="1" applyProtection="1">
      <alignment horizontal="center" vertical="center"/>
      <protection hidden="1"/>
    </xf>
    <xf numFmtId="0" fontId="28" fillId="16" borderId="50" xfId="0" applyFont="1" applyFill="1" applyBorder="1" applyAlignment="1" applyProtection="1">
      <alignment horizontal="center" vertical="center"/>
      <protection hidden="1"/>
    </xf>
    <xf numFmtId="1" fontId="63" fillId="16" borderId="54" xfId="271" applyNumberFormat="1" applyFont="1" applyFill="1" applyBorder="1" applyAlignment="1" applyProtection="1">
      <alignment horizontal="center" vertical="center" wrapText="1"/>
      <protection hidden="1"/>
    </xf>
    <xf numFmtId="1" fontId="63" fillId="16" borderId="39" xfId="271" applyNumberFormat="1" applyFont="1" applyFill="1" applyBorder="1" applyAlignment="1" applyProtection="1">
      <alignment horizontal="center" vertical="center"/>
      <protection hidden="1"/>
    </xf>
    <xf numFmtId="1" fontId="63" fillId="16" borderId="46" xfId="271" applyNumberFormat="1" applyFont="1" applyFill="1" applyBorder="1" applyAlignment="1" applyProtection="1">
      <alignment horizontal="center" vertical="center"/>
      <protection hidden="1"/>
    </xf>
    <xf numFmtId="177" fontId="63" fillId="16" borderId="53" xfId="271" applyFont="1" applyFill="1" applyBorder="1" applyAlignment="1" applyProtection="1">
      <alignment horizontal="center" vertical="center" wrapText="1"/>
      <protection hidden="1"/>
    </xf>
    <xf numFmtId="177" fontId="63" fillId="16" borderId="40" xfId="271" applyFont="1" applyFill="1" applyBorder="1" applyAlignment="1" applyProtection="1">
      <alignment horizontal="center" vertical="center" wrapText="1"/>
      <protection hidden="1"/>
    </xf>
    <xf numFmtId="177" fontId="63" fillId="16" borderId="39" xfId="271" applyFont="1" applyFill="1" applyBorder="1" applyAlignment="1" applyProtection="1">
      <alignment horizontal="center" vertical="center" wrapText="1"/>
      <protection hidden="1"/>
    </xf>
    <xf numFmtId="177" fontId="63" fillId="16" borderId="46" xfId="271" applyFont="1" applyFill="1" applyBorder="1" applyAlignment="1" applyProtection="1">
      <alignment horizontal="center" vertical="center" wrapText="1"/>
      <protection hidden="1"/>
    </xf>
    <xf numFmtId="177" fontId="63" fillId="16" borderId="53" xfId="271" applyFont="1" applyFill="1" applyBorder="1" applyAlignment="1" applyProtection="1">
      <alignment horizontal="center" vertical="center"/>
      <protection hidden="1"/>
    </xf>
    <xf numFmtId="177" fontId="63" fillId="16" borderId="40" xfId="271" applyFont="1" applyFill="1" applyBorder="1" applyAlignment="1" applyProtection="1">
      <alignment horizontal="center" vertical="center"/>
      <protection hidden="1"/>
    </xf>
    <xf numFmtId="177" fontId="63" fillId="16" borderId="59" xfId="271" applyFont="1" applyFill="1" applyBorder="1" applyAlignment="1" applyProtection="1">
      <alignment horizontal="center" vertical="center" wrapText="1"/>
      <protection hidden="1"/>
    </xf>
    <xf numFmtId="177" fontId="63" fillId="16" borderId="59" xfId="271" applyFont="1" applyFill="1" applyBorder="1" applyAlignment="1" applyProtection="1">
      <alignment horizontal="center" vertical="center"/>
      <protection hidden="1"/>
    </xf>
    <xf numFmtId="177" fontId="63" fillId="16" borderId="42" xfId="271" applyFont="1" applyFill="1" applyBorder="1" applyAlignment="1" applyProtection="1">
      <alignment horizontal="center" vertical="center"/>
      <protection hidden="1"/>
    </xf>
    <xf numFmtId="177" fontId="63" fillId="16" borderId="55" xfId="271" applyFont="1" applyFill="1" applyBorder="1" applyAlignment="1" applyProtection="1">
      <alignment horizontal="center" vertical="center" wrapText="1"/>
      <protection hidden="1"/>
    </xf>
    <xf numFmtId="177" fontId="63" fillId="16" borderId="58" xfId="271" applyFont="1" applyFill="1" applyBorder="1" applyAlignment="1" applyProtection="1">
      <alignment horizontal="center" vertical="center" wrapText="1"/>
      <protection hidden="1"/>
    </xf>
    <xf numFmtId="177" fontId="78" fillId="16" borderId="0" xfId="275" quotePrefix="1" applyFont="1" applyFill="1" applyBorder="1" applyAlignment="1" applyProtection="1">
      <alignment horizontal="center" vertical="center"/>
      <protection hidden="1"/>
    </xf>
    <xf numFmtId="177" fontId="78" fillId="16" borderId="16" xfId="275" quotePrefix="1" applyFont="1" applyFill="1" applyBorder="1" applyAlignment="1" applyProtection="1">
      <alignment horizontal="center" vertical="center"/>
      <protection hidden="1"/>
    </xf>
    <xf numFmtId="177" fontId="63" fillId="16" borderId="0" xfId="275" quotePrefix="1" applyFont="1" applyFill="1" applyBorder="1" applyAlignment="1" applyProtection="1">
      <alignment horizontal="center" vertical="center"/>
      <protection hidden="1"/>
    </xf>
    <xf numFmtId="177" fontId="63" fillId="16" borderId="16" xfId="275" quotePrefix="1" applyFont="1" applyFill="1" applyBorder="1" applyAlignment="1" applyProtection="1">
      <alignment horizontal="center" vertical="center"/>
      <protection hidden="1"/>
    </xf>
    <xf numFmtId="0" fontId="58" fillId="16" borderId="0" xfId="365" applyFont="1" applyFill="1" applyBorder="1" applyAlignment="1" applyProtection="1">
      <alignment horizontal="center" vertical="center"/>
      <protection hidden="1"/>
    </xf>
    <xf numFmtId="3" fontId="58" fillId="16" borderId="0" xfId="365" applyNumberFormat="1" applyFont="1" applyFill="1" applyBorder="1" applyAlignment="1" applyProtection="1">
      <alignment horizontal="center" vertical="center"/>
      <protection hidden="1"/>
    </xf>
    <xf numFmtId="177" fontId="57" fillId="16" borderId="78" xfId="272" applyFont="1" applyFill="1" applyBorder="1" applyAlignment="1" applyProtection="1">
      <alignment horizontal="center" vertical="center" wrapText="1"/>
      <protection hidden="1"/>
    </xf>
    <xf numFmtId="177" fontId="57" fillId="16" borderId="81" xfId="272" applyFont="1" applyFill="1" applyBorder="1" applyAlignment="1" applyProtection="1">
      <alignment horizontal="center" vertical="center" wrapText="1"/>
      <protection hidden="1"/>
    </xf>
    <xf numFmtId="177" fontId="57" fillId="16" borderId="82" xfId="272" applyFont="1" applyFill="1" applyBorder="1" applyAlignment="1" applyProtection="1">
      <alignment horizontal="center" vertical="center" wrapText="1"/>
      <protection hidden="1"/>
    </xf>
    <xf numFmtId="1" fontId="57" fillId="16" borderId="39" xfId="272" applyNumberFormat="1" applyFont="1" applyFill="1" applyBorder="1" applyAlignment="1" applyProtection="1">
      <alignment horizontal="center" vertical="center" wrapText="1"/>
      <protection hidden="1"/>
    </xf>
    <xf numFmtId="1" fontId="57" fillId="16" borderId="46" xfId="272" applyNumberFormat="1" applyFont="1" applyFill="1" applyBorder="1" applyAlignment="1" applyProtection="1">
      <alignment horizontal="center" vertical="center" wrapText="1"/>
      <protection hidden="1"/>
    </xf>
    <xf numFmtId="177" fontId="57" fillId="16" borderId="53" xfId="272" applyFont="1" applyFill="1" applyBorder="1" applyAlignment="1" applyProtection="1">
      <alignment horizontal="center" vertical="center" wrapText="1"/>
      <protection hidden="1"/>
    </xf>
    <xf numFmtId="177" fontId="57" fillId="16" borderId="40" xfId="272" applyFont="1" applyFill="1" applyBorder="1" applyAlignment="1" applyProtection="1">
      <alignment horizontal="center" vertical="center"/>
      <protection hidden="1"/>
    </xf>
    <xf numFmtId="177" fontId="57" fillId="16" borderId="39" xfId="272" applyFont="1" applyFill="1" applyBorder="1" applyAlignment="1" applyProtection="1">
      <alignment horizontal="center" vertical="center" wrapText="1"/>
      <protection hidden="1"/>
    </xf>
    <xf numFmtId="177" fontId="57" fillId="16" borderId="46" xfId="272" applyFont="1" applyFill="1" applyBorder="1" applyAlignment="1" applyProtection="1">
      <alignment horizontal="center" vertical="center" wrapText="1"/>
      <protection hidden="1"/>
    </xf>
    <xf numFmtId="1" fontId="57" fillId="16" borderId="53" xfId="272" applyNumberFormat="1" applyFont="1" applyFill="1" applyBorder="1" applyAlignment="1" applyProtection="1">
      <alignment horizontal="center" vertical="center" wrapText="1"/>
      <protection hidden="1"/>
    </xf>
    <xf numFmtId="1" fontId="57" fillId="16" borderId="40" xfId="272" applyNumberFormat="1" applyFont="1" applyFill="1" applyBorder="1" applyAlignment="1" applyProtection="1">
      <alignment horizontal="center" vertical="center" wrapText="1"/>
      <protection hidden="1"/>
    </xf>
    <xf numFmtId="177" fontId="57" fillId="16" borderId="40" xfId="272" applyFont="1" applyFill="1" applyBorder="1" applyAlignment="1" applyProtection="1">
      <alignment horizontal="center" vertical="center" wrapText="1"/>
      <protection hidden="1"/>
    </xf>
    <xf numFmtId="177" fontId="57" fillId="16" borderId="55" xfId="272" applyFont="1" applyFill="1" applyBorder="1" applyAlignment="1" applyProtection="1">
      <alignment horizontal="center" vertical="center" wrapText="1"/>
      <protection hidden="1"/>
    </xf>
    <xf numFmtId="177" fontId="57" fillId="16" borderId="58" xfId="272" applyFont="1" applyFill="1" applyBorder="1" applyAlignment="1" applyProtection="1">
      <alignment horizontal="center" vertical="center" wrapText="1"/>
      <protection hidden="1"/>
    </xf>
    <xf numFmtId="177" fontId="57" fillId="16" borderId="59" xfId="272" applyFont="1" applyFill="1" applyBorder="1" applyAlignment="1" applyProtection="1">
      <alignment horizontal="center" vertical="center" wrapText="1"/>
      <protection hidden="1"/>
    </xf>
    <xf numFmtId="177" fontId="57" fillId="16" borderId="68" xfId="272" applyFont="1" applyFill="1" applyBorder="1" applyAlignment="1" applyProtection="1">
      <alignment horizontal="center" vertical="center" wrapText="1"/>
      <protection hidden="1"/>
    </xf>
    <xf numFmtId="177" fontId="57" fillId="16" borderId="69" xfId="272" applyFont="1" applyFill="1" applyBorder="1" applyAlignment="1" applyProtection="1">
      <alignment horizontal="center" vertical="center" wrapText="1"/>
      <protection hidden="1"/>
    </xf>
    <xf numFmtId="177" fontId="57" fillId="16" borderId="70" xfId="272" applyFont="1" applyFill="1" applyBorder="1" applyAlignment="1" applyProtection="1">
      <alignment horizontal="center" vertical="center" wrapText="1"/>
      <protection hidden="1"/>
    </xf>
    <xf numFmtId="177" fontId="57" fillId="16" borderId="63" xfId="272" applyFont="1" applyFill="1" applyBorder="1" applyAlignment="1" applyProtection="1">
      <alignment horizontal="center" vertical="center" wrapText="1"/>
      <protection hidden="1"/>
    </xf>
    <xf numFmtId="177" fontId="57" fillId="16" borderId="43" xfId="272" applyFont="1" applyFill="1" applyBorder="1" applyAlignment="1" applyProtection="1">
      <alignment horizontal="center" vertical="center" wrapText="1"/>
      <protection hidden="1"/>
    </xf>
    <xf numFmtId="177" fontId="57" fillId="16" borderId="73" xfId="272" applyFont="1" applyFill="1" applyBorder="1" applyAlignment="1" applyProtection="1">
      <alignment horizontal="center" vertical="center" wrapText="1"/>
      <protection hidden="1"/>
    </xf>
    <xf numFmtId="177" fontId="57" fillId="16" borderId="42" xfId="272" applyFont="1" applyFill="1" applyBorder="1" applyAlignment="1" applyProtection="1">
      <alignment horizontal="center" vertical="center"/>
      <protection hidden="1"/>
    </xf>
    <xf numFmtId="177" fontId="57" fillId="16" borderId="24" xfId="272" applyFont="1" applyFill="1" applyBorder="1" applyAlignment="1" applyProtection="1">
      <alignment horizontal="center" vertical="center" wrapText="1"/>
      <protection hidden="1"/>
    </xf>
    <xf numFmtId="177" fontId="57" fillId="16" borderId="31" xfId="272" applyFont="1" applyFill="1" applyBorder="1" applyAlignment="1" applyProtection="1">
      <alignment horizontal="center" vertical="center" wrapText="1"/>
      <protection hidden="1"/>
    </xf>
    <xf numFmtId="177" fontId="57" fillId="16" borderId="32" xfId="272" applyFont="1" applyFill="1" applyBorder="1" applyAlignment="1" applyProtection="1">
      <alignment horizontal="center" vertical="center" wrapText="1"/>
      <protection hidden="1"/>
    </xf>
    <xf numFmtId="177" fontId="57" fillId="16" borderId="55" xfId="272" applyFont="1" applyFill="1" applyBorder="1" applyAlignment="1" applyProtection="1">
      <alignment horizontal="center" vertical="center"/>
      <protection hidden="1"/>
    </xf>
    <xf numFmtId="177" fontId="57" fillId="16" borderId="53" xfId="272" applyFont="1" applyFill="1" applyBorder="1" applyAlignment="1" applyProtection="1">
      <alignment horizontal="center" vertical="center"/>
      <protection hidden="1"/>
    </xf>
    <xf numFmtId="1" fontId="57" fillId="16" borderId="54" xfId="272" applyNumberFormat="1" applyFont="1" applyFill="1" applyBorder="1" applyAlignment="1" applyProtection="1">
      <alignment horizontal="center" vertical="center" wrapText="1"/>
      <protection hidden="1"/>
    </xf>
    <xf numFmtId="1" fontId="57" fillId="16" borderId="55" xfId="272" applyNumberFormat="1" applyFont="1" applyFill="1" applyBorder="1" applyAlignment="1" applyProtection="1">
      <alignment horizontal="center" vertical="center" wrapText="1"/>
      <protection hidden="1"/>
    </xf>
    <xf numFmtId="0" fontId="58" fillId="16" borderId="0" xfId="366" applyNumberFormat="1" applyFont="1" applyFill="1" applyBorder="1" applyAlignment="1" applyProtection="1">
      <alignment horizontal="center" vertical="center"/>
      <protection hidden="1"/>
    </xf>
    <xf numFmtId="0" fontId="59" fillId="16" borderId="0" xfId="366" applyNumberFormat="1" applyFont="1" applyFill="1" applyBorder="1" applyAlignment="1" applyProtection="1">
      <alignment horizontal="center" vertical="center"/>
      <protection hidden="1"/>
    </xf>
    <xf numFmtId="0" fontId="57" fillId="16" borderId="59" xfId="366" applyNumberFormat="1" applyFont="1" applyFill="1" applyBorder="1" applyAlignment="1" applyProtection="1">
      <alignment horizontal="center" vertical="center" wrapText="1"/>
      <protection hidden="1"/>
    </xf>
    <xf numFmtId="0" fontId="57" fillId="16" borderId="42" xfId="366" applyNumberFormat="1" applyFont="1" applyFill="1" applyBorder="1" applyAlignment="1" applyProtection="1">
      <alignment horizontal="center" vertical="center" wrapText="1"/>
      <protection hidden="1"/>
    </xf>
    <xf numFmtId="0" fontId="57" fillId="16" borderId="53" xfId="366" applyNumberFormat="1" applyFont="1" applyFill="1" applyBorder="1" applyAlignment="1" applyProtection="1">
      <alignment horizontal="center" vertical="center" wrapText="1"/>
      <protection hidden="1"/>
    </xf>
    <xf numFmtId="0" fontId="57" fillId="16" borderId="40" xfId="366" applyNumberFormat="1" applyFont="1" applyFill="1" applyBorder="1" applyAlignment="1" applyProtection="1">
      <alignment horizontal="center" vertical="center" wrapText="1"/>
      <protection hidden="1"/>
    </xf>
    <xf numFmtId="0" fontId="57" fillId="16" borderId="54" xfId="366" applyNumberFormat="1" applyFont="1" applyFill="1" applyBorder="1" applyAlignment="1" applyProtection="1">
      <alignment horizontal="center" vertical="center" wrapText="1"/>
      <protection hidden="1"/>
    </xf>
    <xf numFmtId="0" fontId="57" fillId="16" borderId="39" xfId="366" applyNumberFormat="1" applyFont="1" applyFill="1" applyBorder="1" applyAlignment="1" applyProtection="1">
      <alignment horizontal="center" vertical="center" wrapText="1"/>
      <protection hidden="1"/>
    </xf>
    <xf numFmtId="0" fontId="57" fillId="16" borderId="46" xfId="366" applyNumberFormat="1" applyFont="1" applyFill="1" applyBorder="1" applyAlignment="1" applyProtection="1">
      <alignment horizontal="center" vertical="center" wrapText="1"/>
      <protection hidden="1"/>
    </xf>
    <xf numFmtId="184" fontId="57" fillId="16" borderId="55" xfId="366" applyNumberFormat="1" applyFont="1" applyFill="1" applyBorder="1" applyAlignment="1" applyProtection="1">
      <alignment horizontal="center" vertical="center" wrapText="1"/>
      <protection hidden="1"/>
    </xf>
    <xf numFmtId="184" fontId="57" fillId="16" borderId="53" xfId="366" applyNumberFormat="1" applyFont="1" applyFill="1" applyBorder="1" applyAlignment="1" applyProtection="1">
      <alignment horizontal="center" vertical="center" wrapText="1"/>
      <protection hidden="1"/>
    </xf>
    <xf numFmtId="182" fontId="57" fillId="16" borderId="55" xfId="366" applyNumberFormat="1" applyFont="1" applyFill="1" applyBorder="1" applyAlignment="1" applyProtection="1">
      <alignment horizontal="center" vertical="center" wrapText="1"/>
      <protection hidden="1"/>
    </xf>
    <xf numFmtId="182" fontId="57" fillId="16" borderId="58" xfId="366" applyNumberFormat="1" applyFont="1" applyFill="1" applyBorder="1" applyAlignment="1" applyProtection="1">
      <alignment horizontal="center" vertical="center" wrapText="1"/>
      <protection hidden="1"/>
    </xf>
    <xf numFmtId="182" fontId="57" fillId="16" borderId="53" xfId="366" applyNumberFormat="1" applyFont="1" applyFill="1" applyBorder="1" applyAlignment="1" applyProtection="1">
      <alignment horizontal="center" vertical="center" wrapText="1"/>
      <protection hidden="1"/>
    </xf>
    <xf numFmtId="182" fontId="57" fillId="16" borderId="59" xfId="366" applyNumberFormat="1" applyFont="1" applyFill="1" applyBorder="1" applyAlignment="1" applyProtection="1">
      <alignment horizontal="center" vertical="center" wrapText="1"/>
      <protection hidden="1"/>
    </xf>
    <xf numFmtId="182" fontId="57" fillId="16" borderId="40" xfId="366" applyNumberFormat="1" applyFont="1" applyFill="1" applyBorder="1" applyAlignment="1" applyProtection="1">
      <alignment horizontal="center" vertical="center" wrapText="1"/>
      <protection hidden="1"/>
    </xf>
    <xf numFmtId="184" fontId="57" fillId="16" borderId="40" xfId="366" applyNumberFormat="1" applyFont="1" applyFill="1" applyBorder="1" applyAlignment="1" applyProtection="1">
      <alignment horizontal="center" vertical="center" wrapText="1"/>
      <protection hidden="1"/>
    </xf>
    <xf numFmtId="177" fontId="57" fillId="16" borderId="54" xfId="273" applyFont="1" applyFill="1" applyBorder="1" applyAlignment="1" applyProtection="1">
      <alignment horizontal="center" vertical="center" wrapText="1"/>
      <protection hidden="1"/>
    </xf>
    <xf numFmtId="177" fontId="57" fillId="16" borderId="68" xfId="273" applyFont="1" applyFill="1" applyBorder="1" applyAlignment="1" applyProtection="1">
      <alignment horizontal="center" vertical="center" wrapText="1"/>
      <protection hidden="1"/>
    </xf>
    <xf numFmtId="177" fontId="57" fillId="16" borderId="39" xfId="273" applyFont="1" applyFill="1" applyBorder="1" applyAlignment="1" applyProtection="1">
      <alignment horizontal="center" vertical="center" wrapText="1"/>
      <protection hidden="1"/>
    </xf>
    <xf numFmtId="177" fontId="57" fillId="16" borderId="69" xfId="273" applyFont="1" applyFill="1" applyBorder="1" applyAlignment="1" applyProtection="1">
      <alignment horizontal="center" vertical="center" wrapText="1"/>
      <protection hidden="1"/>
    </xf>
    <xf numFmtId="177" fontId="57" fillId="16" borderId="46" xfId="273" applyFont="1" applyFill="1" applyBorder="1" applyAlignment="1" applyProtection="1">
      <alignment horizontal="center" vertical="center" wrapText="1"/>
      <protection hidden="1"/>
    </xf>
    <xf numFmtId="177" fontId="57" fillId="16" borderId="70" xfId="273" applyFont="1" applyFill="1" applyBorder="1" applyAlignment="1" applyProtection="1">
      <alignment horizontal="center" vertical="center" wrapText="1"/>
      <protection hidden="1"/>
    </xf>
    <xf numFmtId="177" fontId="61" fillId="25" borderId="0" xfId="275" quotePrefix="1" applyFont="1" applyFill="1" applyBorder="1" applyAlignment="1" applyProtection="1">
      <alignment horizontal="center" vertical="center"/>
      <protection hidden="1"/>
    </xf>
    <xf numFmtId="177" fontId="61" fillId="25" borderId="16" xfId="275" quotePrefix="1" applyFont="1" applyFill="1" applyBorder="1" applyAlignment="1" applyProtection="1">
      <alignment horizontal="center" vertical="center"/>
      <protection hidden="1"/>
    </xf>
    <xf numFmtId="177" fontId="57" fillId="25" borderId="0" xfId="275" quotePrefix="1" applyFont="1" applyFill="1" applyBorder="1" applyAlignment="1" applyProtection="1">
      <alignment horizontal="center" vertical="center"/>
      <protection hidden="1"/>
    </xf>
    <xf numFmtId="177" fontId="57" fillId="25" borderId="16" xfId="275" quotePrefix="1" applyFont="1" applyFill="1" applyBorder="1" applyAlignment="1" applyProtection="1">
      <alignment horizontal="center" vertical="center"/>
      <protection hidden="1"/>
    </xf>
    <xf numFmtId="177" fontId="57" fillId="16" borderId="74" xfId="276" applyFont="1" applyFill="1" applyBorder="1" applyAlignment="1" applyProtection="1">
      <alignment horizontal="center" vertical="center" wrapText="1"/>
      <protection hidden="1"/>
    </xf>
    <xf numFmtId="177" fontId="57" fillId="16" borderId="58" xfId="276" applyFont="1" applyFill="1" applyBorder="1" applyAlignment="1" applyProtection="1">
      <alignment horizontal="center" vertical="center" wrapText="1"/>
      <protection hidden="1"/>
    </xf>
    <xf numFmtId="177" fontId="57" fillId="16" borderId="6" xfId="276" applyFont="1" applyFill="1" applyBorder="1" applyAlignment="1" applyProtection="1">
      <alignment horizontal="center" vertical="center" wrapText="1"/>
      <protection hidden="1"/>
    </xf>
    <xf numFmtId="177" fontId="57" fillId="16" borderId="59" xfId="276" applyFont="1" applyFill="1" applyBorder="1" applyAlignment="1" applyProtection="1">
      <alignment horizontal="center" vertical="center" wrapText="1"/>
      <protection hidden="1"/>
    </xf>
    <xf numFmtId="177" fontId="57" fillId="16" borderId="75" xfId="276" applyFont="1" applyFill="1" applyBorder="1" applyAlignment="1" applyProtection="1">
      <alignment horizontal="center" vertical="center" wrapText="1"/>
      <protection hidden="1"/>
    </xf>
    <xf numFmtId="177" fontId="57" fillId="16" borderId="42" xfId="276" applyFont="1" applyFill="1" applyBorder="1" applyAlignment="1" applyProtection="1">
      <alignment horizontal="center" vertical="center" wrapText="1"/>
      <protection hidden="1"/>
    </xf>
    <xf numFmtId="3" fontId="57" fillId="16" borderId="59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42" xfId="276" applyNumberFormat="1" applyFont="1" applyFill="1" applyBorder="1" applyAlignment="1" applyProtection="1">
      <alignment horizontal="center" vertical="center" wrapText="1"/>
      <protection hidden="1"/>
    </xf>
    <xf numFmtId="0" fontId="57" fillId="16" borderId="53" xfId="0" applyFont="1" applyFill="1" applyBorder="1" applyAlignment="1" applyProtection="1">
      <alignment horizontal="center" vertical="center" wrapText="1"/>
      <protection hidden="1"/>
    </xf>
    <xf numFmtId="0" fontId="57" fillId="16" borderId="59" xfId="0" applyFont="1" applyFill="1" applyBorder="1" applyAlignment="1" applyProtection="1">
      <alignment horizontal="center" vertical="center" wrapText="1"/>
      <protection hidden="1"/>
    </xf>
    <xf numFmtId="3" fontId="58" fillId="16" borderId="0" xfId="354" applyNumberFormat="1" applyFont="1" applyFill="1" applyAlignment="1" applyProtection="1">
      <alignment horizontal="center" vertical="center" shrinkToFit="1"/>
      <protection hidden="1"/>
    </xf>
    <xf numFmtId="3" fontId="57" fillId="16" borderId="53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40" xfId="276" applyNumberFormat="1" applyFont="1" applyFill="1" applyBorder="1" applyAlignment="1" applyProtection="1">
      <alignment horizontal="center" vertical="center" wrapText="1"/>
      <protection hidden="1"/>
    </xf>
    <xf numFmtId="0" fontId="57" fillId="16" borderId="74" xfId="0" applyFont="1" applyFill="1" applyBorder="1" applyAlignment="1" applyProtection="1">
      <alignment horizontal="center" vertical="center" wrapText="1"/>
      <protection hidden="1"/>
    </xf>
    <xf numFmtId="0" fontId="57" fillId="16" borderId="6" xfId="0" applyFont="1" applyFill="1" applyBorder="1" applyAlignment="1" applyProtection="1">
      <alignment horizontal="center" vertical="center" wrapText="1"/>
      <protection hidden="1"/>
    </xf>
    <xf numFmtId="3" fontId="57" fillId="16" borderId="61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6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75" xfId="276" applyNumberFormat="1" applyFont="1" applyFill="1" applyBorder="1" applyAlignment="1" applyProtection="1">
      <alignment horizontal="center" vertical="center" wrapText="1"/>
      <protection hidden="1"/>
    </xf>
    <xf numFmtId="183" fontId="57" fillId="16" borderId="4" xfId="0" applyNumberFormat="1" applyFont="1" applyFill="1" applyBorder="1" applyAlignment="1" applyProtection="1">
      <alignment horizontal="center" vertical="center"/>
      <protection hidden="1"/>
    </xf>
    <xf numFmtId="183" fontId="57" fillId="25" borderId="17" xfId="0" applyNumberFormat="1" applyFont="1" applyFill="1" applyBorder="1" applyAlignment="1" applyProtection="1">
      <alignment horizontal="center" vertical="center"/>
      <protection hidden="1"/>
    </xf>
    <xf numFmtId="183" fontId="57" fillId="16" borderId="0" xfId="0" applyNumberFormat="1" applyFont="1" applyFill="1" applyBorder="1" applyAlignment="1" applyProtection="1">
      <alignment horizontal="center" vertical="center"/>
      <protection hidden="1"/>
    </xf>
    <xf numFmtId="183" fontId="57" fillId="25" borderId="16" xfId="0" applyNumberFormat="1" applyFont="1" applyFill="1" applyBorder="1" applyAlignment="1" applyProtection="1">
      <alignment horizontal="center" vertical="center"/>
      <protection hidden="1"/>
    </xf>
    <xf numFmtId="183" fontId="57" fillId="16" borderId="18" xfId="0" applyNumberFormat="1" applyFont="1" applyFill="1" applyBorder="1" applyAlignment="1" applyProtection="1">
      <alignment horizontal="center" vertical="center"/>
      <protection hidden="1"/>
    </xf>
    <xf numFmtId="183" fontId="57" fillId="16" borderId="19" xfId="0" applyNumberFormat="1" applyFont="1" applyFill="1" applyBorder="1" applyAlignment="1" applyProtection="1">
      <alignment horizontal="center" vertical="center"/>
      <protection hidden="1"/>
    </xf>
    <xf numFmtId="0" fontId="57" fillId="16" borderId="26" xfId="0" applyFont="1" applyFill="1" applyBorder="1" applyAlignment="1" applyProtection="1">
      <alignment horizontal="center" vertical="center" wrapText="1"/>
      <protection hidden="1"/>
    </xf>
    <xf numFmtId="3" fontId="57" fillId="16" borderId="73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39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46" xfId="276" applyNumberFormat="1" applyFont="1" applyFill="1" applyBorder="1" applyAlignment="1" applyProtection="1">
      <alignment horizontal="center" vertical="center" wrapText="1"/>
      <protection hidden="1"/>
    </xf>
    <xf numFmtId="183" fontId="57" fillId="16" borderId="16" xfId="0" quotePrefix="1" applyNumberFormat="1" applyFont="1" applyFill="1" applyBorder="1" applyAlignment="1" applyProtection="1">
      <alignment horizontal="center" vertical="center"/>
      <protection hidden="1"/>
    </xf>
    <xf numFmtId="183" fontId="61" fillId="16" borderId="16" xfId="0" quotePrefix="1" applyNumberFormat="1" applyFont="1" applyFill="1" applyBorder="1" applyAlignment="1" applyProtection="1">
      <alignment horizontal="center" vertical="center"/>
      <protection hidden="1"/>
    </xf>
    <xf numFmtId="183" fontId="57" fillId="16" borderId="18" xfId="0" quotePrefix="1" applyNumberFormat="1" applyFont="1" applyFill="1" applyBorder="1" applyAlignment="1" applyProtection="1">
      <alignment horizontal="center" vertical="center"/>
      <protection hidden="1"/>
    </xf>
    <xf numFmtId="183" fontId="57" fillId="16" borderId="0" xfId="0" quotePrefix="1" applyNumberFormat="1" applyFont="1" applyFill="1" applyBorder="1" applyAlignment="1" applyProtection="1">
      <alignment horizontal="center" vertical="center"/>
      <protection hidden="1"/>
    </xf>
    <xf numFmtId="177" fontId="57" fillId="16" borderId="54" xfId="276" applyFont="1" applyFill="1" applyBorder="1" applyAlignment="1" applyProtection="1">
      <alignment horizontal="center" vertical="center" wrapText="1"/>
      <protection hidden="1"/>
    </xf>
    <xf numFmtId="177" fontId="57" fillId="16" borderId="68" xfId="276" applyFont="1" applyFill="1" applyBorder="1" applyAlignment="1" applyProtection="1">
      <alignment horizontal="center" vertical="center" wrapText="1"/>
      <protection hidden="1"/>
    </xf>
    <xf numFmtId="177" fontId="57" fillId="16" borderId="39" xfId="276" applyFont="1" applyFill="1" applyBorder="1" applyAlignment="1" applyProtection="1">
      <alignment horizontal="center" vertical="center" wrapText="1"/>
      <protection hidden="1"/>
    </xf>
    <xf numFmtId="177" fontId="57" fillId="16" borderId="69" xfId="276" applyFont="1" applyFill="1" applyBorder="1" applyAlignment="1" applyProtection="1">
      <alignment horizontal="center" vertical="center" wrapText="1"/>
      <protection hidden="1"/>
    </xf>
    <xf numFmtId="177" fontId="57" fillId="16" borderId="46" xfId="276" applyFont="1" applyFill="1" applyBorder="1" applyAlignment="1" applyProtection="1">
      <alignment horizontal="center" vertical="center" wrapText="1"/>
      <protection hidden="1"/>
    </xf>
    <xf numFmtId="177" fontId="57" fillId="16" borderId="70" xfId="276" applyFont="1" applyFill="1" applyBorder="1" applyAlignment="1" applyProtection="1">
      <alignment horizontal="center" vertical="center" wrapText="1"/>
      <protection hidden="1"/>
    </xf>
    <xf numFmtId="0" fontId="57" fillId="16" borderId="54" xfId="0" applyFont="1" applyFill="1" applyBorder="1" applyAlignment="1" applyProtection="1">
      <alignment horizontal="center" vertical="center" wrapText="1"/>
      <protection hidden="1"/>
    </xf>
    <xf numFmtId="0" fontId="57" fillId="16" borderId="39" xfId="0" applyFont="1" applyFill="1" applyBorder="1" applyAlignment="1" applyProtection="1">
      <alignment horizontal="center" vertical="center" wrapText="1"/>
      <protection hidden="1"/>
    </xf>
    <xf numFmtId="0" fontId="57" fillId="16" borderId="46" xfId="0" applyFont="1" applyFill="1" applyBorder="1" applyAlignment="1" applyProtection="1">
      <alignment horizontal="center" vertical="center" wrapText="1"/>
      <protection hidden="1"/>
    </xf>
    <xf numFmtId="0" fontId="57" fillId="16" borderId="40" xfId="0" applyFont="1" applyFill="1" applyBorder="1" applyAlignment="1" applyProtection="1">
      <alignment horizontal="center" vertical="center" wrapText="1"/>
      <protection hidden="1"/>
    </xf>
    <xf numFmtId="177" fontId="57" fillId="16" borderId="35" xfId="276" applyNumberFormat="1" applyFont="1" applyFill="1" applyBorder="1" applyAlignment="1" applyProtection="1">
      <alignment horizontal="center" vertical="center" wrapText="1"/>
      <protection hidden="1"/>
    </xf>
    <xf numFmtId="177" fontId="57" fillId="16" borderId="44" xfId="276" applyNumberFormat="1" applyFont="1" applyFill="1" applyBorder="1" applyAlignment="1" applyProtection="1">
      <alignment horizontal="center" vertical="center" wrapText="1"/>
      <protection hidden="1"/>
    </xf>
    <xf numFmtId="177" fontId="57" fillId="16" borderId="0" xfId="276" applyNumberFormat="1" applyFont="1" applyFill="1" applyBorder="1" applyAlignment="1" applyProtection="1">
      <alignment horizontal="center" vertical="center" wrapText="1"/>
      <protection hidden="1"/>
    </xf>
    <xf numFmtId="177" fontId="57" fillId="16" borderId="16" xfId="276" applyNumberFormat="1" applyFont="1" applyFill="1" applyBorder="1" applyAlignment="1" applyProtection="1">
      <alignment horizontal="center" vertical="center" wrapText="1"/>
      <protection hidden="1"/>
    </xf>
    <xf numFmtId="177" fontId="57" fillId="16" borderId="23" xfId="276" applyNumberFormat="1" applyFont="1" applyFill="1" applyBorder="1" applyAlignment="1" applyProtection="1">
      <alignment horizontal="center" vertical="center" wrapText="1"/>
      <protection hidden="1"/>
    </xf>
    <xf numFmtId="177" fontId="57" fillId="16" borderId="50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54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55" xfId="276" applyNumberFormat="1" applyFont="1" applyFill="1" applyBorder="1" applyAlignment="1" applyProtection="1">
      <alignment horizontal="center" vertical="center" wrapText="1"/>
      <protection hidden="1"/>
    </xf>
    <xf numFmtId="3" fontId="57" fillId="16" borderId="27" xfId="276" applyNumberFormat="1" applyFont="1" applyFill="1" applyBorder="1" applyAlignment="1" applyProtection="1">
      <alignment horizontal="center" vertical="center" wrapText="1"/>
      <protection hidden="1"/>
    </xf>
    <xf numFmtId="183" fontId="57" fillId="16" borderId="0" xfId="0" applyNumberFormat="1" applyFont="1" applyFill="1" applyBorder="1" applyAlignment="1" applyProtection="1">
      <alignment horizontal="center" vertical="center" wrapText="1"/>
      <protection hidden="1"/>
    </xf>
    <xf numFmtId="183" fontId="57" fillId="16" borderId="18" xfId="0" applyNumberFormat="1" applyFont="1" applyFill="1" applyBorder="1" applyAlignment="1" applyProtection="1">
      <alignment horizontal="center" vertical="center" wrapText="1"/>
      <protection hidden="1"/>
    </xf>
    <xf numFmtId="183" fontId="61" fillId="16" borderId="52" xfId="0" quotePrefix="1" applyNumberFormat="1" applyFont="1" applyFill="1" applyBorder="1" applyAlignment="1" applyProtection="1">
      <alignment horizontal="center" vertical="center"/>
      <protection hidden="1"/>
    </xf>
    <xf numFmtId="183" fontId="61" fillId="16" borderId="0" xfId="0" quotePrefix="1" applyNumberFormat="1" applyFont="1" applyFill="1" applyBorder="1" applyAlignment="1" applyProtection="1">
      <alignment horizontal="center" vertical="center"/>
      <protection hidden="1"/>
    </xf>
    <xf numFmtId="183" fontId="57" fillId="16" borderId="52" xfId="0" quotePrefix="1" applyNumberFormat="1" applyFont="1" applyFill="1" applyBorder="1" applyAlignment="1" applyProtection="1">
      <alignment horizontal="center" vertical="center"/>
      <protection hidden="1"/>
    </xf>
    <xf numFmtId="177" fontId="57" fillId="16" borderId="57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29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53" xfId="277" applyFont="1" applyFill="1" applyBorder="1" applyAlignment="1" applyProtection="1">
      <alignment horizontal="center" vertical="center" wrapText="1"/>
      <protection hidden="1"/>
    </xf>
    <xf numFmtId="177" fontId="57" fillId="16" borderId="53" xfId="277" applyFont="1" applyFill="1" applyBorder="1" applyAlignment="1" applyProtection="1">
      <alignment horizontal="center" vertical="center"/>
      <protection hidden="1"/>
    </xf>
    <xf numFmtId="177" fontId="57" fillId="16" borderId="40" xfId="277" applyFont="1" applyFill="1" applyBorder="1" applyAlignment="1" applyProtection="1">
      <alignment horizontal="center" vertical="center"/>
      <protection hidden="1"/>
    </xf>
    <xf numFmtId="0" fontId="57" fillId="16" borderId="35" xfId="356" applyFont="1" applyFill="1" applyBorder="1" applyAlignment="1" applyProtection="1">
      <alignment horizontal="center" vertical="center" wrapText="1"/>
      <protection hidden="1"/>
    </xf>
    <xf numFmtId="0" fontId="57" fillId="16" borderId="0" xfId="356" applyFont="1" applyFill="1" applyBorder="1" applyAlignment="1" applyProtection="1">
      <alignment horizontal="center" vertical="center" wrapText="1"/>
      <protection hidden="1"/>
    </xf>
    <xf numFmtId="0" fontId="57" fillId="16" borderId="23" xfId="356" applyFont="1" applyFill="1" applyBorder="1" applyAlignment="1" applyProtection="1">
      <alignment horizontal="center" vertical="center" wrapText="1"/>
      <protection hidden="1"/>
    </xf>
    <xf numFmtId="177" fontId="57" fillId="16" borderId="24" xfId="277" applyFont="1" applyFill="1" applyBorder="1" applyAlignment="1" applyProtection="1">
      <alignment horizontal="center" vertical="center" wrapText="1"/>
      <protection hidden="1"/>
    </xf>
    <xf numFmtId="177" fontId="57" fillId="16" borderId="31" xfId="277" applyFont="1" applyFill="1" applyBorder="1" applyAlignment="1" applyProtection="1">
      <alignment horizontal="center" vertical="center"/>
      <protection hidden="1"/>
    </xf>
    <xf numFmtId="177" fontId="57" fillId="16" borderId="32" xfId="277" applyFont="1" applyFill="1" applyBorder="1" applyAlignment="1" applyProtection="1">
      <alignment horizontal="center" vertical="center"/>
      <protection hidden="1"/>
    </xf>
    <xf numFmtId="177" fontId="57" fillId="16" borderId="54" xfId="277" applyFont="1" applyFill="1" applyBorder="1" applyAlignment="1" applyProtection="1">
      <alignment horizontal="center" vertical="center" wrapText="1"/>
      <protection hidden="1"/>
    </xf>
    <xf numFmtId="177" fontId="57" fillId="16" borderId="41" xfId="277" applyFont="1" applyFill="1" applyBorder="1" applyAlignment="1" applyProtection="1">
      <alignment horizontal="center" vertical="center" wrapText="1"/>
      <protection hidden="1"/>
    </xf>
    <xf numFmtId="177" fontId="57" fillId="16" borderId="39" xfId="277" applyFont="1" applyFill="1" applyBorder="1" applyAlignment="1" applyProtection="1">
      <alignment horizontal="center" vertical="center" wrapText="1"/>
      <protection hidden="1"/>
    </xf>
    <xf numFmtId="177" fontId="57" fillId="16" borderId="46" xfId="277" applyFont="1" applyFill="1" applyBorder="1" applyAlignment="1" applyProtection="1">
      <alignment horizontal="center" vertical="center" wrapText="1"/>
      <protection hidden="1"/>
    </xf>
    <xf numFmtId="177" fontId="57" fillId="16" borderId="79" xfId="277" applyFont="1" applyFill="1" applyBorder="1" applyAlignment="1" applyProtection="1">
      <alignment horizontal="center" vertical="center" wrapText="1"/>
      <protection hidden="1"/>
    </xf>
    <xf numFmtId="177" fontId="57" fillId="16" borderId="45" xfId="277" applyFont="1" applyFill="1" applyBorder="1" applyAlignment="1" applyProtection="1">
      <alignment horizontal="center" vertical="center" wrapText="1"/>
      <protection hidden="1"/>
    </xf>
    <xf numFmtId="177" fontId="57" fillId="16" borderId="72" xfId="277" applyFont="1" applyFill="1" applyBorder="1" applyAlignment="1" applyProtection="1">
      <alignment horizontal="center" vertical="center" wrapText="1"/>
      <protection hidden="1"/>
    </xf>
    <xf numFmtId="177" fontId="57" fillId="16" borderId="56" xfId="277" applyFont="1" applyFill="1" applyBorder="1" applyAlignment="1" applyProtection="1">
      <alignment horizontal="center" vertical="center"/>
      <protection hidden="1"/>
    </xf>
    <xf numFmtId="177" fontId="57" fillId="16" borderId="28" xfId="277" applyFont="1" applyFill="1" applyBorder="1" applyAlignment="1" applyProtection="1">
      <alignment horizontal="center" vertical="center"/>
      <protection hidden="1"/>
    </xf>
    <xf numFmtId="0" fontId="57" fillId="16" borderId="63" xfId="356" applyFont="1" applyFill="1" applyBorder="1" applyAlignment="1" applyProtection="1">
      <alignment horizontal="center" vertical="center" wrapText="1"/>
      <protection hidden="1"/>
    </xf>
    <xf numFmtId="0" fontId="57" fillId="16" borderId="43" xfId="356" applyFont="1" applyFill="1" applyBorder="1" applyAlignment="1" applyProtection="1">
      <alignment horizontal="center" vertical="center" wrapText="1"/>
      <protection hidden="1"/>
    </xf>
    <xf numFmtId="0" fontId="57" fillId="16" borderId="30" xfId="356" applyFont="1" applyFill="1" applyBorder="1" applyAlignment="1" applyProtection="1">
      <alignment horizontal="center" vertical="center" wrapText="1"/>
      <protection hidden="1"/>
    </xf>
    <xf numFmtId="0" fontId="57" fillId="16" borderId="37" xfId="356" applyFont="1" applyFill="1" applyBorder="1" applyAlignment="1" applyProtection="1">
      <alignment horizontal="center" vertical="center" wrapText="1"/>
      <protection hidden="1"/>
    </xf>
    <xf numFmtId="0" fontId="57" fillId="16" borderId="20" xfId="356" applyFont="1" applyFill="1" applyBorder="1" applyAlignment="1" applyProtection="1">
      <alignment horizontal="center" vertical="center" wrapText="1"/>
      <protection hidden="1"/>
    </xf>
    <xf numFmtId="0" fontId="57" fillId="16" borderId="38" xfId="356" applyFont="1" applyFill="1" applyBorder="1" applyAlignment="1" applyProtection="1">
      <alignment horizontal="center" vertical="center" wrapText="1"/>
      <protection hidden="1"/>
    </xf>
    <xf numFmtId="0" fontId="57" fillId="16" borderId="71" xfId="356" applyFont="1" applyFill="1" applyBorder="1" applyAlignment="1" applyProtection="1">
      <alignment horizontal="center" vertical="center" wrapText="1"/>
      <protection hidden="1"/>
    </xf>
    <xf numFmtId="0" fontId="57" fillId="16" borderId="44" xfId="356" applyFont="1" applyFill="1" applyBorder="1" applyAlignment="1" applyProtection="1">
      <alignment horizontal="center" vertical="center" wrapText="1"/>
      <protection hidden="1"/>
    </xf>
    <xf numFmtId="0" fontId="57" fillId="16" borderId="21" xfId="356" applyFont="1" applyFill="1" applyBorder="1" applyAlignment="1" applyProtection="1">
      <alignment horizontal="center" vertical="center" wrapText="1"/>
      <protection hidden="1"/>
    </xf>
    <xf numFmtId="0" fontId="57" fillId="16" borderId="16" xfId="356" applyFont="1" applyFill="1" applyBorder="1" applyAlignment="1" applyProtection="1">
      <alignment horizontal="center" vertical="center" wrapText="1"/>
      <protection hidden="1"/>
    </xf>
    <xf numFmtId="0" fontId="57" fillId="16" borderId="27" xfId="356" applyFont="1" applyFill="1" applyBorder="1" applyAlignment="1" applyProtection="1">
      <alignment horizontal="center" vertical="center" wrapText="1"/>
      <protection hidden="1"/>
    </xf>
    <xf numFmtId="0" fontId="57" fillId="16" borderId="57" xfId="356" applyFont="1" applyFill="1" applyBorder="1" applyAlignment="1" applyProtection="1">
      <alignment horizontal="center" vertical="center" wrapText="1"/>
      <protection hidden="1"/>
    </xf>
    <xf numFmtId="0" fontId="57" fillId="16" borderId="29" xfId="356" applyFont="1" applyFill="1" applyBorder="1" applyAlignment="1" applyProtection="1">
      <alignment horizontal="center" vertical="center" wrapText="1"/>
      <protection hidden="1"/>
    </xf>
    <xf numFmtId="177" fontId="57" fillId="16" borderId="26" xfId="277" applyFont="1" applyFill="1" applyBorder="1" applyAlignment="1" applyProtection="1">
      <alignment horizontal="center" vertical="center" wrapText="1"/>
      <protection hidden="1"/>
    </xf>
    <xf numFmtId="177" fontId="57" fillId="16" borderId="57" xfId="277" applyFont="1" applyFill="1" applyBorder="1" applyAlignment="1" applyProtection="1">
      <alignment horizontal="center" vertical="center" wrapText="1"/>
      <protection hidden="1"/>
    </xf>
    <xf numFmtId="177" fontId="57" fillId="16" borderId="29" xfId="277" applyFont="1" applyFill="1" applyBorder="1" applyAlignment="1" applyProtection="1">
      <alignment horizontal="center" vertical="center" wrapText="1"/>
      <protection hidden="1"/>
    </xf>
    <xf numFmtId="177" fontId="57" fillId="16" borderId="43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30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71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35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63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21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49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73" xfId="277" applyFont="1" applyFill="1" applyBorder="1" applyAlignment="1" applyProtection="1">
      <alignment horizontal="center" vertical="center" wrapText="1" shrinkToFit="1"/>
      <protection hidden="1"/>
    </xf>
    <xf numFmtId="0" fontId="57" fillId="16" borderId="49" xfId="356" applyFont="1" applyFill="1" applyBorder="1" applyAlignment="1" applyProtection="1">
      <alignment horizontal="center" vertical="center" wrapText="1"/>
      <protection hidden="1"/>
    </xf>
    <xf numFmtId="0" fontId="57" fillId="16" borderId="73" xfId="356" applyFont="1" applyFill="1" applyBorder="1" applyAlignment="1" applyProtection="1">
      <alignment horizontal="center" vertical="center" wrapText="1"/>
      <protection hidden="1"/>
    </xf>
    <xf numFmtId="0" fontId="66" fillId="16" borderId="57" xfId="0" applyFont="1" applyFill="1" applyBorder="1" applyAlignment="1" applyProtection="1">
      <alignment horizontal="center" vertical="center" wrapText="1"/>
      <protection hidden="1"/>
    </xf>
    <xf numFmtId="0" fontId="66" fillId="16" borderId="29" xfId="0" applyFont="1" applyFill="1" applyBorder="1" applyAlignment="1" applyProtection="1">
      <alignment horizontal="center" vertical="center" wrapText="1"/>
      <protection hidden="1"/>
    </xf>
    <xf numFmtId="178" fontId="57" fillId="16" borderId="0" xfId="275" quotePrefix="1" applyNumberFormat="1" applyFont="1" applyFill="1" applyBorder="1" applyAlignment="1" applyProtection="1">
      <alignment horizontal="center" vertical="center"/>
      <protection hidden="1"/>
    </xf>
    <xf numFmtId="178" fontId="0" fillId="0" borderId="16" xfId="0" applyNumberFormat="1" applyBorder="1" applyAlignment="1" applyProtection="1">
      <alignment horizontal="center" vertical="center"/>
      <protection hidden="1"/>
    </xf>
    <xf numFmtId="177" fontId="57" fillId="16" borderId="62" xfId="277" applyFont="1" applyFill="1" applyBorder="1" applyAlignment="1" applyProtection="1">
      <alignment horizontal="center" vertical="center" wrapText="1"/>
      <protection hidden="1"/>
    </xf>
    <xf numFmtId="177" fontId="57" fillId="16" borderId="71" xfId="277" applyFont="1" applyFill="1" applyBorder="1" applyAlignment="1" applyProtection="1">
      <alignment horizontal="center" vertical="center" wrapText="1"/>
      <protection hidden="1"/>
    </xf>
    <xf numFmtId="177" fontId="57" fillId="16" borderId="21" xfId="277" applyFont="1" applyFill="1" applyBorder="1" applyAlignment="1" applyProtection="1">
      <alignment horizontal="center" vertical="center" wrapText="1"/>
      <protection hidden="1"/>
    </xf>
    <xf numFmtId="177" fontId="57" fillId="16" borderId="34" xfId="277" applyFont="1" applyFill="1" applyBorder="1" applyAlignment="1" applyProtection="1">
      <alignment horizontal="center" vertical="center" wrapText="1"/>
      <protection hidden="1"/>
    </xf>
    <xf numFmtId="177" fontId="57" fillId="16" borderId="35" xfId="277" applyFont="1" applyFill="1" applyBorder="1" applyAlignment="1" applyProtection="1">
      <alignment horizontal="center" vertical="center" wrapText="1"/>
      <protection hidden="1"/>
    </xf>
    <xf numFmtId="177" fontId="57" fillId="16" borderId="63" xfId="277" applyFont="1" applyFill="1" applyBorder="1" applyAlignment="1" applyProtection="1">
      <alignment horizontal="center" vertical="center" wrapText="1"/>
      <protection hidden="1"/>
    </xf>
    <xf numFmtId="177" fontId="57" fillId="16" borderId="49" xfId="277" applyFont="1" applyFill="1" applyBorder="1" applyAlignment="1" applyProtection="1">
      <alignment horizontal="center" vertical="center" wrapText="1"/>
      <protection hidden="1"/>
    </xf>
    <xf numFmtId="177" fontId="57" fillId="16" borderId="73" xfId="277" applyFont="1" applyFill="1" applyBorder="1" applyAlignment="1" applyProtection="1">
      <alignment horizontal="center" vertical="center" wrapText="1"/>
      <protection hidden="1"/>
    </xf>
    <xf numFmtId="0" fontId="57" fillId="16" borderId="26" xfId="356" applyFont="1" applyFill="1" applyBorder="1" applyAlignment="1" applyProtection="1">
      <alignment horizontal="center" vertical="center" wrapText="1"/>
      <protection hidden="1"/>
    </xf>
    <xf numFmtId="177" fontId="57" fillId="16" borderId="56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28" xfId="277" applyFont="1" applyFill="1" applyBorder="1" applyAlignment="1" applyProtection="1">
      <alignment horizontal="center" vertical="center" wrapText="1" shrinkToFit="1"/>
      <protection hidden="1"/>
    </xf>
    <xf numFmtId="177" fontId="57" fillId="16" borderId="44" xfId="277" applyFont="1" applyFill="1" applyBorder="1" applyAlignment="1" applyProtection="1">
      <alignment horizontal="center" vertical="center" wrapText="1"/>
      <protection hidden="1"/>
    </xf>
    <xf numFmtId="177" fontId="57" fillId="16" borderId="0" xfId="277" applyFont="1" applyFill="1" applyBorder="1" applyAlignment="1" applyProtection="1">
      <alignment horizontal="center" vertical="center" wrapText="1"/>
      <protection hidden="1"/>
    </xf>
    <xf numFmtId="177" fontId="57" fillId="16" borderId="16" xfId="277" applyFont="1" applyFill="1" applyBorder="1" applyAlignment="1" applyProtection="1">
      <alignment horizontal="center" vertical="center" wrapText="1"/>
      <protection hidden="1"/>
    </xf>
    <xf numFmtId="177" fontId="57" fillId="16" borderId="23" xfId="277" applyFont="1" applyFill="1" applyBorder="1" applyAlignment="1" applyProtection="1">
      <alignment horizontal="center" vertical="center" wrapText="1"/>
      <protection hidden="1"/>
    </xf>
    <xf numFmtId="177" fontId="57" fillId="16" borderId="50" xfId="277" applyFont="1" applyFill="1" applyBorder="1" applyAlignment="1" applyProtection="1">
      <alignment horizontal="center" vertical="center" wrapText="1"/>
      <protection hidden="1"/>
    </xf>
    <xf numFmtId="177" fontId="58" fillId="16" borderId="0" xfId="217" applyFont="1" applyFill="1" applyAlignment="1" applyProtection="1">
      <alignment horizontal="center" vertical="center"/>
      <protection hidden="1"/>
    </xf>
    <xf numFmtId="180" fontId="57" fillId="16" borderId="53" xfId="279" applyNumberFormat="1" applyFont="1" applyFill="1" applyBorder="1" applyAlignment="1" applyProtection="1">
      <alignment horizontal="center" vertical="center" wrapText="1"/>
      <protection hidden="1"/>
    </xf>
    <xf numFmtId="180" fontId="57" fillId="16" borderId="40" xfId="279" applyNumberFormat="1" applyFont="1" applyFill="1" applyBorder="1" applyAlignment="1" applyProtection="1">
      <alignment horizontal="center" vertical="center" wrapText="1"/>
      <protection hidden="1"/>
    </xf>
    <xf numFmtId="180" fontId="57" fillId="16" borderId="6" xfId="279" applyNumberFormat="1" applyFont="1" applyFill="1" applyBorder="1" applyAlignment="1" applyProtection="1">
      <alignment horizontal="center" vertical="center" wrapText="1"/>
      <protection hidden="1"/>
    </xf>
    <xf numFmtId="180" fontId="57" fillId="16" borderId="75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53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40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53" xfId="279" applyNumberFormat="1" applyFont="1" applyFill="1" applyBorder="1" applyAlignment="1" applyProtection="1">
      <alignment horizontal="center" vertical="center"/>
      <protection hidden="1"/>
    </xf>
    <xf numFmtId="3" fontId="57" fillId="16" borderId="40" xfId="279" applyNumberFormat="1" applyFont="1" applyFill="1" applyBorder="1" applyAlignment="1" applyProtection="1">
      <alignment horizontal="center" vertical="center"/>
      <protection hidden="1"/>
    </xf>
    <xf numFmtId="177" fontId="57" fillId="16" borderId="73" xfId="278" applyFont="1" applyFill="1" applyBorder="1" applyAlignment="1" applyProtection="1">
      <alignment horizontal="center" vertical="center" wrapText="1"/>
      <protection hidden="1"/>
    </xf>
    <xf numFmtId="177" fontId="57" fillId="16" borderId="39" xfId="278" applyFont="1" applyFill="1" applyBorder="1" applyAlignment="1" applyProtection="1">
      <alignment horizontal="center" vertical="center" wrapText="1"/>
      <protection hidden="1"/>
    </xf>
    <xf numFmtId="177" fontId="57" fillId="16" borderId="46" xfId="278" applyFont="1" applyFill="1" applyBorder="1" applyAlignment="1" applyProtection="1">
      <alignment horizontal="center" vertical="center" wrapText="1"/>
      <protection hidden="1"/>
    </xf>
    <xf numFmtId="177" fontId="57" fillId="16" borderId="61" xfId="278" applyFont="1" applyFill="1" applyBorder="1" applyAlignment="1" applyProtection="1">
      <alignment horizontal="center" vertical="center" wrapText="1"/>
      <protection hidden="1"/>
    </xf>
    <xf numFmtId="177" fontId="57" fillId="16" borderId="53" xfId="278" applyFont="1" applyFill="1" applyBorder="1" applyAlignment="1" applyProtection="1">
      <alignment horizontal="center" vertical="center" wrapText="1"/>
      <protection hidden="1"/>
    </xf>
    <xf numFmtId="177" fontId="57" fillId="16" borderId="40" xfId="278" applyFont="1" applyFill="1" applyBorder="1" applyAlignment="1" applyProtection="1">
      <alignment horizontal="center" vertical="center" wrapText="1"/>
      <protection hidden="1"/>
    </xf>
    <xf numFmtId="177" fontId="57" fillId="16" borderId="53" xfId="217" applyFont="1" applyFill="1" applyBorder="1" applyAlignment="1" applyProtection="1">
      <alignment horizontal="center" vertical="center" wrapText="1"/>
      <protection hidden="1"/>
    </xf>
    <xf numFmtId="177" fontId="57" fillId="16" borderId="40" xfId="217" applyFont="1" applyFill="1" applyBorder="1" applyAlignment="1" applyProtection="1">
      <alignment horizontal="center" vertical="center" wrapText="1"/>
      <protection hidden="1"/>
    </xf>
    <xf numFmtId="3" fontId="57" fillId="16" borderId="74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55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58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6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59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33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21" xfId="279" applyNumberFormat="1" applyFont="1" applyFill="1" applyBorder="1" applyAlignment="1" applyProtection="1">
      <alignment horizontal="center" vertical="center" wrapText="1"/>
      <protection hidden="1"/>
    </xf>
    <xf numFmtId="3" fontId="57" fillId="16" borderId="34" xfId="279" applyNumberFormat="1" applyFont="1" applyFill="1" applyBorder="1" applyAlignment="1" applyProtection="1">
      <alignment horizontal="center" vertical="center" wrapText="1"/>
      <protection hidden="1"/>
    </xf>
    <xf numFmtId="177" fontId="57" fillId="16" borderId="54" xfId="217" applyFont="1" applyFill="1" applyBorder="1" applyAlignment="1" applyProtection="1">
      <alignment horizontal="center" vertical="center" wrapText="1"/>
      <protection hidden="1"/>
    </xf>
    <xf numFmtId="177" fontId="57" fillId="16" borderId="55" xfId="217" applyFont="1" applyFill="1" applyBorder="1" applyAlignment="1" applyProtection="1">
      <alignment horizontal="center" vertical="center" wrapText="1"/>
      <protection hidden="1"/>
    </xf>
    <xf numFmtId="177" fontId="57" fillId="16" borderId="27" xfId="217" applyFont="1" applyFill="1" applyBorder="1" applyAlignment="1" applyProtection="1">
      <alignment horizontal="center" vertical="center" wrapText="1"/>
      <protection hidden="1"/>
    </xf>
    <xf numFmtId="0" fontId="22" fillId="16" borderId="16" xfId="0" applyFont="1" applyFill="1" applyBorder="1" applyAlignment="1" applyProtection="1">
      <alignment horizontal="center" vertical="center"/>
      <protection hidden="1"/>
    </xf>
    <xf numFmtId="3" fontId="57" fillId="16" borderId="42" xfId="279" applyNumberFormat="1" applyFont="1" applyFill="1" applyBorder="1" applyAlignment="1" applyProtection="1">
      <alignment horizontal="center" vertical="center" wrapText="1"/>
      <protection hidden="1"/>
    </xf>
    <xf numFmtId="177" fontId="57" fillId="16" borderId="35" xfId="278" applyFont="1" applyFill="1" applyBorder="1" applyAlignment="1" applyProtection="1">
      <alignment horizontal="center" vertical="center" wrapText="1"/>
      <protection hidden="1"/>
    </xf>
    <xf numFmtId="0" fontId="0" fillId="16" borderId="44" xfId="0" applyFill="1" applyBorder="1" applyAlignment="1" applyProtection="1">
      <alignment horizontal="center" vertical="center" wrapText="1"/>
      <protection hidden="1"/>
    </xf>
    <xf numFmtId="177" fontId="57" fillId="16" borderId="0" xfId="278" applyFont="1" applyFill="1" applyBorder="1" applyAlignment="1" applyProtection="1">
      <alignment horizontal="center" vertical="center" wrapText="1"/>
      <protection hidden="1"/>
    </xf>
    <xf numFmtId="0" fontId="0" fillId="16" borderId="16" xfId="0" applyFill="1" applyBorder="1" applyAlignment="1" applyProtection="1">
      <alignment horizontal="center" vertical="center" wrapText="1"/>
      <protection hidden="1"/>
    </xf>
    <xf numFmtId="177" fontId="57" fillId="16" borderId="23" xfId="278" applyFont="1" applyFill="1" applyBorder="1" applyAlignment="1" applyProtection="1">
      <alignment horizontal="center" vertical="center" wrapText="1"/>
      <protection hidden="1"/>
    </xf>
    <xf numFmtId="0" fontId="0" fillId="16" borderId="50" xfId="0" applyFill="1" applyBorder="1" applyAlignment="1" applyProtection="1">
      <alignment horizontal="center" vertical="center" wrapText="1"/>
      <protection hidden="1"/>
    </xf>
    <xf numFmtId="3" fontId="57" fillId="16" borderId="26" xfId="279" applyNumberFormat="1" applyFont="1" applyFill="1" applyBorder="1" applyAlignment="1" applyProtection="1">
      <alignment horizontal="center" vertical="center" wrapText="1"/>
      <protection hidden="1"/>
    </xf>
    <xf numFmtId="186" fontId="63" fillId="16" borderId="0" xfId="0" applyNumberFormat="1" applyFont="1" applyFill="1" applyAlignment="1" applyProtection="1">
      <alignment horizontal="left" vertical="center"/>
      <protection hidden="1"/>
    </xf>
    <xf numFmtId="0" fontId="0" fillId="16" borderId="16" xfId="0" applyFill="1" applyBorder="1" applyAlignment="1" applyProtection="1">
      <alignment horizontal="center" vertical="center"/>
      <protection hidden="1"/>
    </xf>
    <xf numFmtId="41" fontId="61" fillId="16" borderId="4" xfId="268" applyNumberFormat="1" applyFont="1" applyFill="1" applyBorder="1" applyAlignment="1" applyProtection="1">
      <alignment horizontal="center" vertical="center"/>
      <protection locked="0" hidden="1"/>
    </xf>
    <xf numFmtId="0" fontId="62" fillId="16" borderId="71" xfId="0" applyFont="1" applyFill="1" applyBorder="1" applyAlignment="1" applyProtection="1">
      <alignment horizontal="center" vertical="center"/>
      <protection hidden="1"/>
    </xf>
    <xf numFmtId="0" fontId="62" fillId="16" borderId="35" xfId="0" applyFont="1" applyFill="1" applyBorder="1" applyAlignment="1" applyProtection="1">
      <alignment horizontal="center" vertical="center"/>
      <protection hidden="1"/>
    </xf>
    <xf numFmtId="0" fontId="62" fillId="16" borderId="53" xfId="0" applyFont="1" applyFill="1" applyBorder="1" applyAlignment="1" applyProtection="1">
      <alignment horizontal="center" vertical="center" wrapText="1"/>
      <protection hidden="1"/>
    </xf>
    <xf numFmtId="0" fontId="62" fillId="16" borderId="40" xfId="0" applyFont="1" applyFill="1" applyBorder="1" applyAlignment="1" applyProtection="1">
      <alignment horizontal="center" vertical="center" wrapText="1"/>
      <protection hidden="1"/>
    </xf>
    <xf numFmtId="0" fontId="62" fillId="16" borderId="59" xfId="0" applyFont="1" applyFill="1" applyBorder="1" applyAlignment="1" applyProtection="1">
      <alignment horizontal="center" vertical="center" wrapText="1"/>
      <protection hidden="1"/>
    </xf>
    <xf numFmtId="0" fontId="62" fillId="16" borderId="42" xfId="0" applyFont="1" applyFill="1" applyBorder="1" applyAlignment="1" applyProtection="1">
      <alignment horizontal="center" vertical="center" wrapText="1"/>
      <protection hidden="1"/>
    </xf>
    <xf numFmtId="0" fontId="57" fillId="16" borderId="4" xfId="362" applyFont="1" applyFill="1" applyBorder="1" applyAlignment="1" applyProtection="1">
      <alignment horizontal="center" vertical="center"/>
      <protection hidden="1"/>
    </xf>
    <xf numFmtId="177" fontId="57" fillId="16" borderId="79" xfId="268" applyFont="1" applyFill="1" applyBorder="1" applyAlignment="1" applyProtection="1">
      <alignment horizontal="center" vertical="center" wrapText="1"/>
      <protection hidden="1"/>
    </xf>
    <xf numFmtId="177" fontId="57" fillId="16" borderId="41" xfId="268" applyFont="1" applyFill="1" applyBorder="1" applyAlignment="1" applyProtection="1">
      <alignment horizontal="center" vertical="center" wrapText="1"/>
      <protection hidden="1"/>
    </xf>
    <xf numFmtId="177" fontId="57" fillId="16" borderId="45" xfId="268" applyFont="1" applyFill="1" applyBorder="1" applyAlignment="1" applyProtection="1">
      <alignment horizontal="center" vertical="center" wrapText="1"/>
      <protection hidden="1"/>
    </xf>
    <xf numFmtId="0" fontId="62" fillId="16" borderId="35" xfId="0" applyFont="1" applyFill="1" applyBorder="1" applyAlignment="1" applyProtection="1">
      <alignment horizontal="center" vertical="center" wrapText="1"/>
      <protection hidden="1"/>
    </xf>
    <xf numFmtId="0" fontId="66" fillId="16" borderId="35" xfId="0" applyFont="1" applyFill="1" applyBorder="1" applyAlignment="1" applyProtection="1">
      <alignment horizontal="center" vertical="center"/>
      <protection hidden="1"/>
    </xf>
    <xf numFmtId="0" fontId="66" fillId="16" borderId="0" xfId="0" applyFont="1" applyFill="1" applyBorder="1" applyAlignment="1" applyProtection="1">
      <alignment horizontal="center" vertical="center"/>
      <protection hidden="1"/>
    </xf>
    <xf numFmtId="0" fontId="66" fillId="16" borderId="23" xfId="0" applyFont="1" applyFill="1" applyBorder="1" applyAlignment="1" applyProtection="1">
      <alignment horizontal="center" vertical="center"/>
      <protection hidden="1"/>
    </xf>
    <xf numFmtId="41" fontId="57" fillId="16" borderId="0" xfId="268" applyNumberFormat="1" applyFont="1" applyFill="1" applyBorder="1" applyAlignment="1" applyProtection="1">
      <alignment horizontal="center" vertical="center"/>
      <protection hidden="1"/>
    </xf>
    <xf numFmtId="0" fontId="62" fillId="16" borderId="74" xfId="0" applyFont="1" applyFill="1" applyBorder="1" applyAlignment="1" applyProtection="1">
      <alignment horizontal="center" vertical="center" wrapText="1"/>
      <protection hidden="1"/>
    </xf>
    <xf numFmtId="0" fontId="62" fillId="16" borderId="6" xfId="0" applyFont="1" applyFill="1" applyBorder="1" applyAlignment="1" applyProtection="1">
      <alignment horizontal="center" vertical="center" wrapText="1"/>
      <protection hidden="1"/>
    </xf>
    <xf numFmtId="0" fontId="62" fillId="16" borderId="75" xfId="0" applyFont="1" applyFill="1" applyBorder="1" applyAlignment="1" applyProtection="1">
      <alignment horizontal="center" vertical="center" wrapText="1"/>
      <protection hidden="1"/>
    </xf>
    <xf numFmtId="177" fontId="57" fillId="16" borderId="61" xfId="268" applyFont="1" applyFill="1" applyBorder="1" applyAlignment="1" applyProtection="1">
      <alignment horizontal="center" vertical="center" wrapText="1"/>
      <protection hidden="1"/>
    </xf>
    <xf numFmtId="177" fontId="57" fillId="16" borderId="53" xfId="268" applyFont="1" applyFill="1" applyBorder="1" applyAlignment="1" applyProtection="1">
      <alignment horizontal="center" vertical="center" wrapText="1"/>
      <protection hidden="1"/>
    </xf>
    <xf numFmtId="177" fontId="57" fillId="16" borderId="40" xfId="268" applyFont="1" applyFill="1" applyBorder="1" applyAlignment="1" applyProtection="1">
      <alignment horizontal="center" vertical="center" wrapText="1"/>
      <protection hidden="1"/>
    </xf>
    <xf numFmtId="0" fontId="62" fillId="16" borderId="74" xfId="0" applyFont="1" applyFill="1" applyBorder="1" applyAlignment="1" applyProtection="1">
      <alignment horizontal="center" vertical="center"/>
      <protection hidden="1"/>
    </xf>
    <xf numFmtId="0" fontId="62" fillId="16" borderId="55" xfId="0" applyFont="1" applyFill="1" applyBorder="1" applyAlignment="1" applyProtection="1">
      <alignment horizontal="center" vertical="center"/>
      <protection hidden="1"/>
    </xf>
    <xf numFmtId="0" fontId="62" fillId="16" borderId="62" xfId="0" applyFont="1" applyFill="1" applyBorder="1" applyAlignment="1" applyProtection="1">
      <alignment horizontal="center" vertical="center" wrapText="1"/>
      <protection hidden="1"/>
    </xf>
    <xf numFmtId="0" fontId="80" fillId="16" borderId="26" xfId="0" applyFont="1" applyFill="1" applyBorder="1" applyAlignment="1" applyProtection="1">
      <alignment horizontal="center" vertical="center" wrapText="1"/>
      <protection hidden="1"/>
    </xf>
    <xf numFmtId="0" fontId="80" fillId="16" borderId="83" xfId="0" applyFont="1" applyFill="1" applyBorder="1" applyAlignment="1" applyProtection="1">
      <alignment horizontal="center" vertical="center" wrapText="1"/>
      <protection hidden="1"/>
    </xf>
    <xf numFmtId="177" fontId="63" fillId="16" borderId="35" xfId="277" applyFont="1" applyFill="1" applyBorder="1" applyAlignment="1" applyProtection="1">
      <alignment horizontal="center" vertical="center" wrapText="1"/>
      <protection hidden="1"/>
    </xf>
    <xf numFmtId="177" fontId="63" fillId="16" borderId="0" xfId="277" applyFont="1" applyFill="1" applyBorder="1" applyAlignment="1" applyProtection="1">
      <alignment horizontal="center" vertical="center" wrapText="1"/>
      <protection hidden="1"/>
    </xf>
    <xf numFmtId="177" fontId="63" fillId="16" borderId="23" xfId="277" applyFont="1" applyFill="1" applyBorder="1" applyAlignment="1" applyProtection="1">
      <alignment horizontal="center" vertical="center" wrapText="1"/>
      <protection hidden="1"/>
    </xf>
    <xf numFmtId="0" fontId="80" fillId="16" borderId="53" xfId="0" applyFont="1" applyFill="1" applyBorder="1" applyAlignment="1" applyProtection="1">
      <alignment horizontal="center" vertical="center" wrapText="1"/>
      <protection hidden="1"/>
    </xf>
    <xf numFmtId="0" fontId="80" fillId="16" borderId="53" xfId="0" applyFont="1" applyFill="1" applyBorder="1" applyAlignment="1" applyProtection="1">
      <alignment horizontal="center" vertical="center"/>
      <protection hidden="1"/>
    </xf>
    <xf numFmtId="0" fontId="80" fillId="16" borderId="26" xfId="0" applyFont="1" applyFill="1" applyBorder="1" applyAlignment="1" applyProtection="1">
      <alignment horizontal="center" vertical="center"/>
      <protection hidden="1"/>
    </xf>
    <xf numFmtId="0" fontId="80" fillId="16" borderId="40" xfId="0" applyFont="1" applyFill="1" applyBorder="1" applyAlignment="1" applyProtection="1">
      <alignment horizontal="center" vertical="center"/>
      <protection hidden="1"/>
    </xf>
    <xf numFmtId="0" fontId="63" fillId="16" borderId="61" xfId="0" applyFont="1" applyFill="1" applyBorder="1" applyAlignment="1" applyProtection="1">
      <alignment horizontal="center" vertical="center" wrapText="1"/>
      <protection hidden="1"/>
    </xf>
    <xf numFmtId="0" fontId="63" fillId="16" borderId="40" xfId="0" applyFont="1" applyFill="1" applyBorder="1" applyAlignment="1" applyProtection="1">
      <alignment horizontal="center" vertical="center" wrapText="1"/>
      <protection hidden="1"/>
    </xf>
    <xf numFmtId="0" fontId="80" fillId="16" borderId="55" xfId="0" applyFont="1" applyFill="1" applyBorder="1" applyAlignment="1" applyProtection="1">
      <alignment horizontal="center" vertical="center" wrapText="1"/>
      <protection hidden="1"/>
    </xf>
    <xf numFmtId="0" fontId="80" fillId="16" borderId="40" xfId="0" applyFont="1" applyFill="1" applyBorder="1" applyAlignment="1" applyProtection="1">
      <alignment horizontal="center" vertical="center" wrapText="1"/>
      <protection hidden="1"/>
    </xf>
    <xf numFmtId="0" fontId="81" fillId="16" borderId="58" xfId="0" applyFont="1" applyFill="1" applyBorder="1" applyAlignment="1" applyProtection="1">
      <alignment horizontal="center" vertical="center" wrapText="1"/>
      <protection hidden="1"/>
    </xf>
    <xf numFmtId="0" fontId="81" fillId="16" borderId="59" xfId="0" applyFont="1" applyFill="1" applyBorder="1" applyAlignment="1" applyProtection="1">
      <alignment horizontal="center" vertical="center" wrapText="1"/>
      <protection hidden="1"/>
    </xf>
    <xf numFmtId="0" fontId="81" fillId="16" borderId="42" xfId="0" applyFont="1" applyFill="1" applyBorder="1" applyAlignment="1" applyProtection="1">
      <alignment horizontal="center" vertical="center" wrapText="1"/>
      <protection hidden="1"/>
    </xf>
    <xf numFmtId="0" fontId="80" fillId="16" borderId="55" xfId="0" applyFont="1" applyFill="1" applyBorder="1" applyAlignment="1" applyProtection="1">
      <alignment horizontal="center" vertical="center"/>
      <protection hidden="1"/>
    </xf>
    <xf numFmtId="0" fontId="80" fillId="16" borderId="74" xfId="0" applyFont="1" applyFill="1" applyBorder="1" applyAlignment="1" applyProtection="1">
      <alignment horizontal="center" vertical="center"/>
      <protection hidden="1"/>
    </xf>
    <xf numFmtId="0" fontId="80" fillId="16" borderId="6" xfId="0" applyFont="1" applyFill="1" applyBorder="1" applyAlignment="1" applyProtection="1">
      <alignment horizontal="center" vertical="center"/>
      <protection hidden="1"/>
    </xf>
    <xf numFmtId="0" fontId="0" fillId="16" borderId="44" xfId="0" applyFill="1" applyBorder="1" applyAlignment="1" applyProtection="1">
      <alignment horizontal="center" vertical="center"/>
      <protection hidden="1"/>
    </xf>
    <xf numFmtId="177" fontId="63" fillId="16" borderId="0" xfId="277" applyFont="1" applyFill="1" applyBorder="1" applyAlignment="1" applyProtection="1">
      <alignment horizontal="center" vertical="center"/>
      <protection hidden="1"/>
    </xf>
    <xf numFmtId="177" fontId="63" fillId="16" borderId="23" xfId="277" applyFont="1" applyFill="1" applyBorder="1" applyAlignment="1" applyProtection="1">
      <alignment horizontal="center" vertical="center"/>
      <protection hidden="1"/>
    </xf>
    <xf numFmtId="0" fontId="0" fillId="16" borderId="50" xfId="0" applyFill="1" applyBorder="1" applyAlignment="1" applyProtection="1">
      <alignment horizontal="center" vertical="center"/>
      <protection hidden="1"/>
    </xf>
    <xf numFmtId="0" fontId="80" fillId="16" borderId="6" xfId="0" applyFont="1" applyFill="1" applyBorder="1" applyAlignment="1" applyProtection="1">
      <alignment horizontal="center" vertical="center" wrapText="1"/>
      <protection hidden="1"/>
    </xf>
    <xf numFmtId="0" fontId="80" fillId="16" borderId="75" xfId="0" applyFont="1" applyFill="1" applyBorder="1" applyAlignment="1" applyProtection="1">
      <alignment horizontal="center" vertical="center" wrapText="1"/>
      <protection hidden="1"/>
    </xf>
    <xf numFmtId="177" fontId="57" fillId="16" borderId="61" xfId="280" applyFont="1" applyFill="1" applyBorder="1" applyAlignment="1" applyProtection="1">
      <alignment horizontal="center" vertical="top"/>
      <protection hidden="1"/>
    </xf>
    <xf numFmtId="177" fontId="57" fillId="16" borderId="48" xfId="280" applyFont="1" applyFill="1" applyBorder="1" applyAlignment="1" applyProtection="1">
      <alignment horizontal="center" vertical="top"/>
      <protection hidden="1"/>
    </xf>
    <xf numFmtId="177" fontId="57" fillId="16" borderId="44" xfId="280" applyFont="1" applyFill="1" applyBorder="1" applyAlignment="1" applyProtection="1">
      <alignment horizontal="center" vertical="center" wrapText="1"/>
      <protection hidden="1"/>
    </xf>
    <xf numFmtId="177" fontId="57" fillId="16" borderId="31" xfId="280" applyFont="1" applyFill="1" applyBorder="1" applyAlignment="1" applyProtection="1">
      <alignment horizontal="center" vertical="center"/>
      <protection hidden="1"/>
    </xf>
    <xf numFmtId="177" fontId="57" fillId="16" borderId="32" xfId="280" applyFont="1" applyFill="1" applyBorder="1" applyAlignment="1" applyProtection="1">
      <alignment horizontal="center" vertical="center"/>
      <protection hidden="1"/>
    </xf>
    <xf numFmtId="177" fontId="57" fillId="16" borderId="53" xfId="280" applyFont="1" applyFill="1" applyBorder="1" applyAlignment="1" applyProtection="1">
      <alignment horizontal="center" vertical="center" wrapText="1"/>
      <protection hidden="1"/>
    </xf>
    <xf numFmtId="177" fontId="57" fillId="16" borderId="40" xfId="280" applyFont="1" applyFill="1" applyBorder="1" applyAlignment="1" applyProtection="1">
      <alignment horizontal="center" vertical="center" wrapText="1"/>
      <protection hidden="1"/>
    </xf>
    <xf numFmtId="0" fontId="57" fillId="16" borderId="71" xfId="280" applyNumberFormat="1" applyFont="1" applyFill="1" applyBorder="1" applyAlignment="1" applyProtection="1">
      <alignment horizontal="center"/>
      <protection hidden="1"/>
    </xf>
    <xf numFmtId="0" fontId="57" fillId="16" borderId="35" xfId="280" applyNumberFormat="1" applyFont="1" applyFill="1" applyBorder="1" applyAlignment="1" applyProtection="1">
      <alignment horizontal="center"/>
      <protection hidden="1"/>
    </xf>
    <xf numFmtId="177" fontId="57" fillId="16" borderId="49" xfId="280" applyFont="1" applyFill="1" applyBorder="1" applyAlignment="1" applyProtection="1">
      <alignment horizontal="center" vertical="top"/>
      <protection hidden="1"/>
    </xf>
    <xf numFmtId="3" fontId="57" fillId="16" borderId="61" xfId="280" applyNumberFormat="1" applyFont="1" applyFill="1" applyBorder="1" applyAlignment="1" applyProtection="1">
      <alignment horizontal="center" vertical="top"/>
      <protection hidden="1"/>
    </xf>
    <xf numFmtId="0" fontId="57" fillId="16" borderId="72" xfId="0" applyFont="1" applyFill="1" applyBorder="1" applyAlignment="1" applyProtection="1">
      <alignment horizontal="center"/>
      <protection hidden="1"/>
    </xf>
    <xf numFmtId="0" fontId="57" fillId="16" borderId="62" xfId="0" applyFont="1" applyFill="1" applyBorder="1" applyAlignment="1" applyProtection="1">
      <alignment horizontal="center"/>
      <protection hidden="1"/>
    </xf>
    <xf numFmtId="0" fontId="57" fillId="16" borderId="62" xfId="280" applyNumberFormat="1" applyFont="1" applyFill="1" applyBorder="1" applyAlignment="1" applyProtection="1">
      <alignment horizontal="center"/>
      <protection hidden="1"/>
    </xf>
    <xf numFmtId="0" fontId="57" fillId="16" borderId="77" xfId="0" applyFont="1" applyFill="1" applyBorder="1" applyAlignment="1" applyProtection="1">
      <alignment horizontal="center" vertical="top"/>
      <protection hidden="1"/>
    </xf>
    <xf numFmtId="0" fontId="57" fillId="16" borderId="61" xfId="0" applyFont="1" applyFill="1" applyBorder="1" applyAlignment="1" applyProtection="1">
      <alignment horizontal="center" vertical="top"/>
      <protection hidden="1"/>
    </xf>
    <xf numFmtId="177" fontId="57" fillId="16" borderId="63" xfId="280" applyFont="1" applyFill="1" applyBorder="1" applyAlignment="1" applyProtection="1">
      <alignment horizontal="center"/>
      <protection hidden="1"/>
    </xf>
    <xf numFmtId="177" fontId="57" fillId="16" borderId="62" xfId="280" applyFont="1" applyFill="1" applyBorder="1" applyAlignment="1" applyProtection="1">
      <alignment horizontal="center"/>
      <protection hidden="1"/>
    </xf>
    <xf numFmtId="0" fontId="66" fillId="16" borderId="1" xfId="0" applyFont="1" applyFill="1" applyBorder="1" applyAlignment="1" applyProtection="1">
      <alignment horizontal="center" vertical="center"/>
      <protection hidden="1"/>
    </xf>
    <xf numFmtId="3" fontId="57" fillId="16" borderId="62" xfId="280" applyNumberFormat="1" applyFont="1" applyFill="1" applyBorder="1" applyAlignment="1" applyProtection="1">
      <alignment horizontal="center"/>
      <protection hidden="1"/>
    </xf>
    <xf numFmtId="177" fontId="57" fillId="16" borderId="71" xfId="280" applyFont="1" applyFill="1" applyBorder="1" applyAlignment="1" applyProtection="1">
      <alignment horizontal="center"/>
      <protection hidden="1"/>
    </xf>
    <xf numFmtId="0" fontId="69" fillId="16" borderId="34" xfId="0" applyFont="1" applyFill="1" applyBorder="1" applyAlignment="1" applyProtection="1">
      <alignment horizontal="center" vertical="top" wrapText="1"/>
      <protection hidden="1"/>
    </xf>
    <xf numFmtId="0" fontId="69" fillId="16" borderId="30" xfId="0" applyFont="1" applyFill="1" applyBorder="1" applyAlignment="1" applyProtection="1">
      <alignment horizontal="center" vertical="top" wrapText="1"/>
      <protection hidden="1"/>
    </xf>
    <xf numFmtId="0" fontId="57" fillId="16" borderId="66" xfId="0" applyFont="1" applyFill="1" applyBorder="1" applyAlignment="1" applyProtection="1">
      <alignment horizontal="center" wrapText="1"/>
      <protection hidden="1"/>
    </xf>
    <xf numFmtId="0" fontId="57" fillId="16" borderId="27" xfId="0" applyFont="1" applyFill="1" applyBorder="1" applyAlignment="1" applyProtection="1">
      <alignment horizontal="center" wrapText="1"/>
      <protection hidden="1"/>
    </xf>
    <xf numFmtId="177" fontId="57" fillId="16" borderId="59" xfId="280" applyFont="1" applyFill="1" applyBorder="1" applyAlignment="1" applyProtection="1">
      <alignment horizontal="center" vertical="center" wrapText="1"/>
      <protection hidden="1"/>
    </xf>
    <xf numFmtId="177" fontId="57" fillId="16" borderId="42" xfId="280" applyFont="1" applyFill="1" applyBorder="1" applyAlignment="1" applyProtection="1">
      <alignment horizontal="center" vertical="center" wrapText="1"/>
      <protection hidden="1"/>
    </xf>
    <xf numFmtId="177" fontId="57" fillId="16" borderId="73" xfId="280" applyFont="1" applyFill="1" applyBorder="1" applyAlignment="1" applyProtection="1">
      <alignment horizontal="center" vertical="top"/>
      <protection hidden="1"/>
    </xf>
    <xf numFmtId="183" fontId="57" fillId="16" borderId="18" xfId="217" applyNumberFormat="1" applyFont="1" applyFill="1" applyBorder="1" applyAlignment="1" applyProtection="1">
      <alignment horizontal="center" vertical="center"/>
      <protection hidden="1"/>
    </xf>
    <xf numFmtId="183" fontId="57" fillId="16" borderId="0" xfId="217" applyNumberFormat="1" applyFont="1" applyFill="1" applyBorder="1" applyAlignment="1" applyProtection="1">
      <alignment horizontal="center" vertical="center"/>
      <protection hidden="1"/>
    </xf>
    <xf numFmtId="0" fontId="57" fillId="16" borderId="33" xfId="0" applyFont="1" applyFill="1" applyBorder="1" applyAlignment="1" applyProtection="1">
      <alignment horizontal="center" wrapText="1"/>
      <protection hidden="1"/>
    </xf>
    <xf numFmtId="0" fontId="57" fillId="16" borderId="65" xfId="0" applyFont="1" applyFill="1" applyBorder="1" applyAlignment="1" applyProtection="1">
      <alignment horizontal="center" vertical="top"/>
      <protection hidden="1"/>
    </xf>
    <xf numFmtId="0" fontId="57" fillId="16" borderId="49" xfId="0" applyFont="1" applyFill="1" applyBorder="1" applyAlignment="1" applyProtection="1">
      <alignment horizontal="center" vertical="top"/>
      <protection hidden="1"/>
    </xf>
    <xf numFmtId="0" fontId="57" fillId="16" borderId="73" xfId="0" applyFont="1" applyFill="1" applyBorder="1" applyAlignment="1" applyProtection="1">
      <alignment horizontal="center" vertical="top"/>
      <protection hidden="1"/>
    </xf>
    <xf numFmtId="177" fontId="57" fillId="16" borderId="33" xfId="280" applyFont="1" applyFill="1" applyBorder="1" applyAlignment="1" applyProtection="1">
      <alignment horizontal="center" vertical="center" wrapText="1"/>
      <protection hidden="1"/>
    </xf>
    <xf numFmtId="177" fontId="57" fillId="16" borderId="27" xfId="280" applyFont="1" applyFill="1" applyBorder="1" applyAlignment="1" applyProtection="1">
      <alignment horizontal="center" vertical="center" wrapText="1"/>
      <protection hidden="1"/>
    </xf>
    <xf numFmtId="177" fontId="57" fillId="16" borderId="34" xfId="280" applyFont="1" applyFill="1" applyBorder="1" applyAlignment="1" applyProtection="1">
      <alignment horizontal="center" vertical="center" wrapText="1"/>
      <protection hidden="1"/>
    </xf>
    <xf numFmtId="177" fontId="57" fillId="16" borderId="30" xfId="280" applyFont="1" applyFill="1" applyBorder="1" applyAlignment="1" applyProtection="1">
      <alignment horizontal="center" vertical="center" wrapText="1"/>
      <protection hidden="1"/>
    </xf>
    <xf numFmtId="0" fontId="69" fillId="16" borderId="36" xfId="0" applyFont="1" applyFill="1" applyBorder="1" applyAlignment="1" applyProtection="1">
      <alignment horizontal="center" vertical="top" wrapText="1"/>
      <protection hidden="1"/>
    </xf>
    <xf numFmtId="186" fontId="61" fillId="16" borderId="4" xfId="0" applyNumberFormat="1" applyFont="1" applyFill="1" applyBorder="1" applyAlignment="1" applyProtection="1">
      <alignment horizontal="center" vertical="center"/>
      <protection locked="0" hidden="1"/>
    </xf>
    <xf numFmtId="183" fontId="61" fillId="16" borderId="19" xfId="217" applyNumberFormat="1" applyFont="1" applyFill="1" applyBorder="1" applyAlignment="1" applyProtection="1">
      <alignment horizontal="center" vertical="center"/>
      <protection locked="0" hidden="1"/>
    </xf>
    <xf numFmtId="183" fontId="61" fillId="16" borderId="4" xfId="217" applyNumberFormat="1" applyFont="1" applyFill="1" applyBorder="1" applyAlignment="1" applyProtection="1">
      <alignment horizontal="center" vertical="center"/>
      <protection locked="0" hidden="1"/>
    </xf>
    <xf numFmtId="177" fontId="57" fillId="16" borderId="47" xfId="280" applyFont="1" applyFill="1" applyBorder="1" applyAlignment="1" applyProtection="1">
      <alignment horizontal="center" vertical="center" wrapText="1"/>
      <protection hidden="1"/>
    </xf>
    <xf numFmtId="177" fontId="57" fillId="16" borderId="23" xfId="280" applyFont="1" applyFill="1" applyBorder="1" applyAlignment="1" applyProtection="1">
      <alignment horizontal="center" vertical="center" wrapText="1"/>
      <protection hidden="1"/>
    </xf>
    <xf numFmtId="177" fontId="57" fillId="16" borderId="35" xfId="280" applyFont="1" applyFill="1" applyBorder="1" applyAlignment="1" applyProtection="1">
      <alignment horizontal="center"/>
      <protection hidden="1"/>
    </xf>
    <xf numFmtId="0" fontId="57" fillId="16" borderId="64" xfId="0" applyFont="1" applyFill="1" applyBorder="1" applyAlignment="1" applyProtection="1">
      <alignment horizontal="center"/>
      <protection hidden="1"/>
    </xf>
    <xf numFmtId="0" fontId="57" fillId="16" borderId="35" xfId="0" applyFont="1" applyFill="1" applyBorder="1" applyAlignment="1" applyProtection="1">
      <alignment horizontal="center"/>
      <protection hidden="1"/>
    </xf>
    <xf numFmtId="0" fontId="57" fillId="16" borderId="63" xfId="0" applyFont="1" applyFill="1" applyBorder="1" applyAlignment="1" applyProtection="1">
      <alignment horizontal="center"/>
      <protection hidden="1"/>
    </xf>
    <xf numFmtId="3" fontId="57" fillId="16" borderId="1" xfId="356" applyNumberFormat="1" applyFont="1" applyFill="1" applyBorder="1" applyAlignment="1" applyProtection="1">
      <alignment horizontal="center" vertical="center"/>
      <protection hidden="1"/>
    </xf>
    <xf numFmtId="177" fontId="57" fillId="25" borderId="55" xfId="281" applyFont="1" applyFill="1" applyBorder="1" applyAlignment="1" applyProtection="1">
      <alignment horizontal="center" vertical="center" wrapText="1"/>
      <protection hidden="1"/>
    </xf>
    <xf numFmtId="177" fontId="57" fillId="25" borderId="53" xfId="281" applyFont="1" applyFill="1" applyBorder="1" applyAlignment="1" applyProtection="1">
      <alignment horizontal="center" vertical="center"/>
      <protection hidden="1"/>
    </xf>
    <xf numFmtId="177" fontId="57" fillId="25" borderId="40" xfId="281" applyFont="1" applyFill="1" applyBorder="1" applyAlignment="1" applyProtection="1">
      <alignment horizontal="center" vertical="center"/>
      <protection hidden="1"/>
    </xf>
    <xf numFmtId="177" fontId="57" fillId="25" borderId="58" xfId="281" applyFont="1" applyFill="1" applyBorder="1" applyAlignment="1" applyProtection="1">
      <alignment horizontal="center" vertical="center" wrapText="1"/>
      <protection hidden="1"/>
    </xf>
    <xf numFmtId="177" fontId="57" fillId="25" borderId="59" xfId="281" applyFont="1" applyFill="1" applyBorder="1" applyAlignment="1" applyProtection="1">
      <alignment horizontal="center" vertical="center"/>
      <protection hidden="1"/>
    </xf>
    <xf numFmtId="177" fontId="57" fillId="25" borderId="42" xfId="281" applyFont="1" applyFill="1" applyBorder="1" applyAlignment="1" applyProtection="1">
      <alignment horizontal="center" vertical="center"/>
      <protection hidden="1"/>
    </xf>
    <xf numFmtId="0" fontId="57" fillId="25" borderId="54" xfId="349" applyFont="1" applyFill="1" applyBorder="1" applyAlignment="1" applyProtection="1">
      <alignment horizontal="center" vertical="center" wrapText="1"/>
      <protection hidden="1"/>
    </xf>
    <xf numFmtId="0" fontId="57" fillId="25" borderId="39" xfId="349" applyFont="1" applyFill="1" applyBorder="1" applyAlignment="1" applyProtection="1">
      <alignment horizontal="center" vertical="center"/>
      <protection hidden="1"/>
    </xf>
    <xf numFmtId="0" fontId="57" fillId="25" borderId="46" xfId="349" applyFont="1" applyFill="1" applyBorder="1" applyAlignment="1" applyProtection="1">
      <alignment horizontal="center" vertical="center"/>
      <protection hidden="1"/>
    </xf>
    <xf numFmtId="177" fontId="57" fillId="25" borderId="35" xfId="281" applyFont="1" applyFill="1" applyBorder="1" applyAlignment="1" applyProtection="1">
      <alignment horizontal="center" vertical="center" wrapText="1"/>
      <protection hidden="1"/>
    </xf>
    <xf numFmtId="0" fontId="22" fillId="25" borderId="44" xfId="349" applyFill="1" applyBorder="1" applyAlignment="1" applyProtection="1">
      <alignment horizontal="center" vertical="center" wrapText="1"/>
      <protection hidden="1"/>
    </xf>
    <xf numFmtId="177" fontId="57" fillId="25" borderId="0" xfId="281" applyFont="1" applyFill="1" applyBorder="1" applyAlignment="1" applyProtection="1">
      <alignment horizontal="center" vertical="center" wrapText="1"/>
      <protection hidden="1"/>
    </xf>
    <xf numFmtId="0" fontId="22" fillId="25" borderId="16" xfId="349" applyFill="1" applyBorder="1" applyAlignment="1" applyProtection="1">
      <alignment horizontal="center" vertical="center" wrapText="1"/>
      <protection hidden="1"/>
    </xf>
    <xf numFmtId="177" fontId="57" fillId="25" borderId="23" xfId="281" applyFont="1" applyFill="1" applyBorder="1" applyAlignment="1" applyProtection="1">
      <alignment horizontal="center" vertical="center" wrapText="1"/>
      <protection hidden="1"/>
    </xf>
    <xf numFmtId="0" fontId="22" fillId="25" borderId="50" xfId="349" applyFill="1" applyBorder="1" applyAlignment="1" applyProtection="1">
      <alignment horizontal="center" vertical="center" wrapText="1"/>
      <protection hidden="1"/>
    </xf>
    <xf numFmtId="177" fontId="57" fillId="25" borderId="54" xfId="281" applyFont="1" applyFill="1" applyBorder="1" applyAlignment="1" applyProtection="1">
      <alignment horizontal="center" vertical="center" wrapText="1"/>
      <protection hidden="1"/>
    </xf>
    <xf numFmtId="177" fontId="57" fillId="25" borderId="39" xfId="281" applyFont="1" applyFill="1" applyBorder="1" applyAlignment="1" applyProtection="1">
      <alignment horizontal="center" vertical="center"/>
      <protection hidden="1"/>
    </xf>
    <xf numFmtId="177" fontId="57" fillId="25" borderId="46" xfId="281" applyFont="1" applyFill="1" applyBorder="1" applyAlignment="1" applyProtection="1">
      <alignment horizontal="center" vertical="center"/>
      <protection hidden="1"/>
    </xf>
    <xf numFmtId="0" fontId="22" fillId="25" borderId="16" xfId="349" applyFill="1" applyBorder="1" applyAlignment="1" applyProtection="1">
      <alignment horizontal="center" vertical="center"/>
      <protection hidden="1"/>
    </xf>
    <xf numFmtId="0" fontId="57" fillId="16" borderId="55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53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40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58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59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42" xfId="282" applyNumberFormat="1" applyFont="1" applyFill="1" applyBorder="1" applyAlignment="1" applyProtection="1">
      <alignment horizontal="center" vertical="center" wrapText="1"/>
      <protection hidden="1"/>
    </xf>
    <xf numFmtId="0" fontId="22" fillId="0" borderId="16" xfId="349" applyBorder="1" applyAlignment="1" applyProtection="1">
      <alignment horizontal="center" vertical="center"/>
      <protection hidden="1"/>
    </xf>
    <xf numFmtId="0" fontId="57" fillId="16" borderId="35" xfId="281" applyNumberFormat="1" applyFont="1" applyFill="1" applyBorder="1" applyAlignment="1" applyProtection="1">
      <alignment horizontal="center" vertical="center" wrapText="1"/>
      <protection hidden="1"/>
    </xf>
    <xf numFmtId="0" fontId="22" fillId="0" borderId="44" xfId="349" applyNumberFormat="1" applyBorder="1" applyAlignment="1" applyProtection="1">
      <alignment horizontal="center" vertical="center" wrapText="1"/>
      <protection hidden="1"/>
    </xf>
    <xf numFmtId="0" fontId="57" fillId="16" borderId="0" xfId="281" applyNumberFormat="1" applyFont="1" applyFill="1" applyBorder="1" applyAlignment="1" applyProtection="1">
      <alignment horizontal="center" vertical="center" wrapText="1"/>
      <protection hidden="1"/>
    </xf>
    <xf numFmtId="0" fontId="22" fillId="0" borderId="16" xfId="349" applyNumberFormat="1" applyBorder="1" applyAlignment="1" applyProtection="1">
      <alignment horizontal="center" vertical="center" wrapText="1"/>
      <protection hidden="1"/>
    </xf>
    <xf numFmtId="0" fontId="57" fillId="16" borderId="23" xfId="281" applyNumberFormat="1" applyFont="1" applyFill="1" applyBorder="1" applyAlignment="1" applyProtection="1">
      <alignment horizontal="center" vertical="center" wrapText="1"/>
      <protection hidden="1"/>
    </xf>
    <xf numFmtId="0" fontId="22" fillId="0" borderId="50" xfId="349" applyNumberFormat="1" applyBorder="1" applyAlignment="1" applyProtection="1">
      <alignment horizontal="center" vertical="center" wrapText="1"/>
      <protection hidden="1"/>
    </xf>
    <xf numFmtId="0" fontId="57" fillId="16" borderId="54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39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46" xfId="282" applyNumberFormat="1" applyFont="1" applyFill="1" applyBorder="1" applyAlignment="1" applyProtection="1">
      <alignment horizontal="center" vertical="center" wrapText="1"/>
      <protection hidden="1"/>
    </xf>
    <xf numFmtId="0" fontId="57" fillId="16" borderId="54" xfId="349" applyNumberFormat="1" applyFont="1" applyFill="1" applyBorder="1" applyAlignment="1" applyProtection="1">
      <alignment horizontal="center" vertical="center" wrapText="1"/>
      <protection hidden="1"/>
    </xf>
    <xf numFmtId="0" fontId="57" fillId="16" borderId="39" xfId="349" applyNumberFormat="1" applyFont="1" applyFill="1" applyBorder="1" applyAlignment="1" applyProtection="1">
      <alignment horizontal="center" vertical="center" wrapText="1"/>
      <protection hidden="1"/>
    </xf>
    <xf numFmtId="0" fontId="57" fillId="16" borderId="46" xfId="349" applyNumberFormat="1" applyFont="1" applyFill="1" applyBorder="1" applyAlignment="1" applyProtection="1">
      <alignment horizontal="center" vertical="center" wrapText="1"/>
      <protection hidden="1"/>
    </xf>
    <xf numFmtId="0" fontId="63" fillId="16" borderId="53" xfId="283" applyNumberFormat="1" applyFont="1" applyFill="1" applyBorder="1" applyAlignment="1" applyProtection="1">
      <alignment horizontal="center" vertical="center" wrapText="1"/>
      <protection hidden="1"/>
    </xf>
    <xf numFmtId="0" fontId="63" fillId="16" borderId="40" xfId="283" applyNumberFormat="1" applyFont="1" applyFill="1" applyBorder="1" applyAlignment="1" applyProtection="1">
      <alignment horizontal="center" vertical="center"/>
      <protection hidden="1"/>
    </xf>
    <xf numFmtId="0" fontId="57" fillId="16" borderId="71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35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49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64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63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18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0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43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4" xfId="356" applyFont="1" applyFill="1" applyBorder="1" applyAlignment="1" applyProtection="1">
      <alignment horizontal="right" vertical="center"/>
      <protection hidden="1"/>
    </xf>
    <xf numFmtId="0" fontId="57" fillId="16" borderId="44" xfId="281" applyNumberFormat="1" applyFont="1" applyFill="1" applyBorder="1" applyAlignment="1" applyProtection="1">
      <alignment horizontal="center" vertical="center" wrapText="1"/>
      <protection hidden="1"/>
    </xf>
    <xf numFmtId="0" fontId="57" fillId="16" borderId="16" xfId="281" applyNumberFormat="1" applyFont="1" applyFill="1" applyBorder="1" applyAlignment="1" applyProtection="1">
      <alignment horizontal="center" vertical="center" wrapText="1"/>
      <protection hidden="1"/>
    </xf>
    <xf numFmtId="0" fontId="57" fillId="16" borderId="50" xfId="281" applyNumberFormat="1" applyFont="1" applyFill="1" applyBorder="1" applyAlignment="1" applyProtection="1">
      <alignment horizontal="center" vertical="center" wrapText="1"/>
      <protection hidden="1"/>
    </xf>
    <xf numFmtId="0" fontId="63" fillId="16" borderId="26" xfId="283" applyNumberFormat="1" applyFont="1" applyFill="1" applyBorder="1" applyAlignment="1" applyProtection="1">
      <alignment horizontal="center" vertical="center" wrapText="1"/>
      <protection hidden="1"/>
    </xf>
    <xf numFmtId="0" fontId="63" fillId="16" borderId="29" xfId="283" applyNumberFormat="1" applyFont="1" applyFill="1" applyBorder="1" applyAlignment="1" applyProtection="1">
      <alignment horizontal="center" vertical="center" wrapText="1"/>
      <protection hidden="1"/>
    </xf>
    <xf numFmtId="0" fontId="63" fillId="16" borderId="56" xfId="0" applyNumberFormat="1" applyFont="1" applyFill="1" applyBorder="1" applyAlignment="1" applyProtection="1">
      <alignment horizontal="center" vertical="center" wrapText="1"/>
      <protection hidden="1"/>
    </xf>
    <xf numFmtId="0" fontId="63" fillId="16" borderId="28" xfId="0" applyNumberFormat="1" applyFont="1" applyFill="1" applyBorder="1" applyAlignment="1" applyProtection="1">
      <alignment horizontal="center" vertical="center" wrapText="1"/>
      <protection hidden="1"/>
    </xf>
    <xf numFmtId="0" fontId="63" fillId="16" borderId="57" xfId="0" applyNumberFormat="1" applyFont="1" applyFill="1" applyBorder="1" applyAlignment="1" applyProtection="1">
      <alignment horizontal="center" vertical="center" wrapText="1"/>
      <protection hidden="1"/>
    </xf>
    <xf numFmtId="0" fontId="63" fillId="16" borderId="29" xfId="0" applyNumberFormat="1" applyFont="1" applyFill="1" applyBorder="1" applyAlignment="1" applyProtection="1">
      <alignment horizontal="center" vertical="center" wrapText="1"/>
      <protection hidden="1"/>
    </xf>
    <xf numFmtId="0" fontId="63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63" fillId="16" borderId="59" xfId="283" applyNumberFormat="1" applyFont="1" applyFill="1" applyBorder="1" applyAlignment="1" applyProtection="1">
      <alignment horizontal="center" vertical="center" wrapText="1"/>
      <protection hidden="1"/>
    </xf>
    <xf numFmtId="0" fontId="63" fillId="16" borderId="42" xfId="283" applyNumberFormat="1" applyFont="1" applyFill="1" applyBorder="1" applyAlignment="1" applyProtection="1">
      <alignment horizontal="center" vertical="center"/>
      <protection hidden="1"/>
    </xf>
    <xf numFmtId="0" fontId="57" fillId="16" borderId="29" xfId="0" applyFont="1" applyFill="1" applyBorder="1" applyAlignment="1" applyProtection="1">
      <alignment horizontal="center" vertical="center" wrapText="1"/>
      <protection hidden="1"/>
    </xf>
    <xf numFmtId="0" fontId="57" fillId="16" borderId="48" xfId="0" applyFont="1" applyFill="1" applyBorder="1" applyAlignment="1" applyProtection="1">
      <alignment horizontal="center" vertical="center" wrapText="1"/>
      <protection hidden="1"/>
    </xf>
    <xf numFmtId="177" fontId="57" fillId="16" borderId="37" xfId="284" applyFont="1" applyFill="1" applyBorder="1" applyAlignment="1" applyProtection="1">
      <alignment horizontal="center" vertical="center" wrapText="1"/>
      <protection hidden="1"/>
    </xf>
    <xf numFmtId="177" fontId="57" fillId="16" borderId="38" xfId="284" applyFont="1" applyFill="1" applyBorder="1" applyAlignment="1" applyProtection="1">
      <alignment horizontal="center" vertical="center" wrapText="1"/>
      <protection hidden="1"/>
    </xf>
    <xf numFmtId="177" fontId="57" fillId="16" borderId="26" xfId="284" applyFont="1" applyFill="1" applyBorder="1" applyAlignment="1" applyProtection="1">
      <alignment horizontal="center" vertical="center" wrapText="1"/>
      <protection hidden="1"/>
    </xf>
    <xf numFmtId="177" fontId="57" fillId="16" borderId="29" xfId="284" applyFont="1" applyFill="1" applyBorder="1" applyAlignment="1" applyProtection="1">
      <alignment horizontal="center" vertical="center" wrapText="1"/>
      <protection hidden="1"/>
    </xf>
    <xf numFmtId="186" fontId="58" fillId="16" borderId="0" xfId="0" applyNumberFormat="1" applyFont="1" applyFill="1" applyAlignment="1" applyProtection="1">
      <alignment horizontal="center" vertical="center"/>
      <protection hidden="1"/>
    </xf>
    <xf numFmtId="177" fontId="57" fillId="16" borderId="64" xfId="277" applyFont="1" applyFill="1" applyBorder="1" applyAlignment="1" applyProtection="1">
      <alignment horizontal="center" vertical="center" wrapText="1"/>
      <protection hidden="1"/>
    </xf>
    <xf numFmtId="177" fontId="57" fillId="16" borderId="18" xfId="277" applyFont="1" applyFill="1" applyBorder="1" applyAlignment="1" applyProtection="1">
      <alignment horizontal="center" vertical="center" wrapText="1"/>
      <protection hidden="1"/>
    </xf>
    <xf numFmtId="177" fontId="57" fillId="16" borderId="36" xfId="277" applyFont="1" applyFill="1" applyBorder="1" applyAlignment="1" applyProtection="1">
      <alignment horizontal="center" vertical="center" wrapText="1"/>
      <protection hidden="1"/>
    </xf>
    <xf numFmtId="0" fontId="57" fillId="16" borderId="76" xfId="0" applyFont="1" applyFill="1" applyBorder="1" applyAlignment="1" applyProtection="1">
      <alignment horizontal="center" vertical="center" wrapText="1"/>
      <protection hidden="1"/>
    </xf>
    <xf numFmtId="0" fontId="57" fillId="16" borderId="25" xfId="0" applyFont="1" applyFill="1" applyBorder="1" applyAlignment="1" applyProtection="1">
      <alignment horizontal="center" vertical="center" wrapText="1"/>
      <protection hidden="1"/>
    </xf>
    <xf numFmtId="0" fontId="57" fillId="16" borderId="28" xfId="0" applyFont="1" applyFill="1" applyBorder="1" applyAlignment="1" applyProtection="1">
      <alignment horizontal="center" vertical="center" wrapText="1"/>
      <protection hidden="1"/>
    </xf>
    <xf numFmtId="177" fontId="57" fillId="16" borderId="33" xfId="284" applyFont="1" applyFill="1" applyBorder="1" applyAlignment="1" applyProtection="1">
      <alignment horizontal="center" vertical="center" wrapText="1"/>
      <protection hidden="1"/>
    </xf>
    <xf numFmtId="177" fontId="57" fillId="16" borderId="34" xfId="284" applyFont="1" applyFill="1" applyBorder="1" applyAlignment="1" applyProtection="1">
      <alignment horizontal="center" vertical="center" wrapText="1"/>
      <protection hidden="1"/>
    </xf>
    <xf numFmtId="0" fontId="57" fillId="16" borderId="27" xfId="0" applyFont="1" applyFill="1" applyBorder="1" applyAlignment="1" applyProtection="1">
      <alignment horizontal="center" vertical="center" wrapText="1"/>
      <protection hidden="1"/>
    </xf>
    <xf numFmtId="0" fontId="57" fillId="16" borderId="46" xfId="0" applyFont="1" applyFill="1" applyBorder="1" applyAlignment="1" applyProtection="1">
      <alignment horizontal="center" vertical="center"/>
      <protection hidden="1"/>
    </xf>
    <xf numFmtId="177" fontId="57" fillId="16" borderId="55" xfId="285" applyFont="1" applyFill="1" applyBorder="1" applyAlignment="1" applyProtection="1">
      <alignment horizontal="center" vertical="center" wrapText="1"/>
      <protection hidden="1"/>
    </xf>
    <xf numFmtId="177" fontId="57" fillId="16" borderId="53" xfId="285" applyFont="1" applyFill="1" applyBorder="1" applyAlignment="1" applyProtection="1">
      <alignment horizontal="center" vertical="center" wrapText="1"/>
      <protection hidden="1"/>
    </xf>
    <xf numFmtId="177" fontId="57" fillId="16" borderId="40" xfId="285" applyFont="1" applyFill="1" applyBorder="1" applyAlignment="1" applyProtection="1">
      <alignment horizontal="center" vertical="center" wrapText="1"/>
      <protection hidden="1"/>
    </xf>
    <xf numFmtId="177" fontId="57" fillId="16" borderId="58" xfId="285" applyFont="1" applyFill="1" applyBorder="1" applyAlignment="1" applyProtection="1">
      <alignment horizontal="center" vertical="center" wrapText="1"/>
      <protection hidden="1"/>
    </xf>
    <xf numFmtId="177" fontId="57" fillId="16" borderId="59" xfId="285" applyFont="1" applyFill="1" applyBorder="1" applyAlignment="1" applyProtection="1">
      <alignment horizontal="center" vertical="center" wrapText="1"/>
      <protection hidden="1"/>
    </xf>
    <xf numFmtId="177" fontId="57" fillId="16" borderId="42" xfId="285" applyFont="1" applyFill="1" applyBorder="1" applyAlignment="1" applyProtection="1">
      <alignment horizontal="center" vertical="center" wrapText="1"/>
      <protection hidden="1"/>
    </xf>
    <xf numFmtId="177" fontId="57" fillId="16" borderId="68" xfId="277" applyFont="1" applyFill="1" applyBorder="1" applyAlignment="1" applyProtection="1">
      <alignment horizontal="center" vertical="center" wrapText="1"/>
      <protection hidden="1"/>
    </xf>
    <xf numFmtId="177" fontId="57" fillId="16" borderId="69" xfId="277" applyFont="1" applyFill="1" applyBorder="1" applyAlignment="1" applyProtection="1">
      <alignment horizontal="center" vertical="center" wrapText="1"/>
      <protection hidden="1"/>
    </xf>
    <xf numFmtId="177" fontId="57" fillId="16" borderId="70" xfId="277" applyFont="1" applyFill="1" applyBorder="1" applyAlignment="1" applyProtection="1">
      <alignment horizontal="center" vertical="center" wrapText="1"/>
      <protection hidden="1"/>
    </xf>
    <xf numFmtId="0" fontId="58" fillId="16" borderId="0" xfId="352" applyFont="1" applyFill="1" applyAlignment="1" applyProtection="1">
      <alignment horizontal="center" vertical="center"/>
      <protection hidden="1"/>
    </xf>
    <xf numFmtId="0" fontId="57" fillId="16" borderId="0" xfId="352" applyFont="1" applyFill="1" applyBorder="1" applyAlignment="1" applyProtection="1">
      <alignment horizontal="center" vertical="center"/>
      <protection hidden="1"/>
    </xf>
    <xf numFmtId="0" fontId="67" fillId="16" borderId="0" xfId="352" applyFont="1" applyFill="1" applyBorder="1" applyAlignment="1" applyProtection="1">
      <alignment horizontal="center" vertical="center"/>
      <protection hidden="1"/>
    </xf>
    <xf numFmtId="0" fontId="67" fillId="16" borderId="0" xfId="352" applyFont="1" applyFill="1" applyBorder="1" applyAlignment="1" applyProtection="1">
      <alignment horizontal="center" vertical="center" shrinkToFit="1"/>
      <protection hidden="1"/>
    </xf>
    <xf numFmtId="0" fontId="93" fillId="16" borderId="0" xfId="352" applyFont="1" applyFill="1" applyBorder="1" applyAlignment="1" applyProtection="1">
      <alignment horizontal="center" vertical="center" shrinkToFit="1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3" fontId="63" fillId="16" borderId="71" xfId="295" applyNumberFormat="1" applyFont="1" applyFill="1" applyBorder="1" applyAlignment="1" applyProtection="1">
      <alignment horizontal="center" vertical="center" wrapText="1"/>
      <protection hidden="1"/>
    </xf>
    <xf numFmtId="3" fontId="63" fillId="16" borderId="35" xfId="295" applyNumberFormat="1" applyFont="1" applyFill="1" applyBorder="1" applyAlignment="1" applyProtection="1">
      <alignment horizontal="center" vertical="center" wrapText="1"/>
      <protection hidden="1"/>
    </xf>
    <xf numFmtId="0" fontId="63" fillId="16" borderId="62" xfId="0" applyFont="1" applyFill="1" applyBorder="1" applyAlignment="1" applyProtection="1">
      <alignment horizontal="center" vertical="center" wrapText="1"/>
      <protection hidden="1"/>
    </xf>
    <xf numFmtId="0" fontId="63" fillId="16" borderId="29" xfId="0" applyFont="1" applyFill="1" applyBorder="1" applyAlignment="1" applyProtection="1">
      <alignment horizontal="center" vertical="center" wrapText="1"/>
      <protection hidden="1"/>
    </xf>
    <xf numFmtId="3" fontId="63" fillId="16" borderId="62" xfId="295" applyNumberFormat="1" applyFont="1" applyFill="1" applyBorder="1" applyAlignment="1" applyProtection="1">
      <alignment horizontal="center" vertical="center" wrapText="1"/>
      <protection hidden="1"/>
    </xf>
    <xf numFmtId="3" fontId="63" fillId="16" borderId="29" xfId="295" applyNumberFormat="1" applyFont="1" applyFill="1" applyBorder="1" applyAlignment="1" applyProtection="1">
      <alignment horizontal="center" vertical="center" wrapText="1"/>
      <protection hidden="1"/>
    </xf>
    <xf numFmtId="181" fontId="63" fillId="16" borderId="72" xfId="295" applyNumberFormat="1" applyFont="1" applyFill="1" applyBorder="1" applyAlignment="1" applyProtection="1">
      <alignment horizontal="center" vertical="center" wrapText="1"/>
      <protection hidden="1"/>
    </xf>
    <xf numFmtId="181" fontId="63" fillId="16" borderId="28" xfId="295" applyNumberFormat="1" applyFont="1" applyFill="1" applyBorder="1" applyAlignment="1" applyProtection="1">
      <alignment horizontal="center" vertical="center" wrapText="1"/>
      <protection hidden="1"/>
    </xf>
    <xf numFmtId="3" fontId="63" fillId="16" borderId="72" xfId="295" applyNumberFormat="1" applyFont="1" applyFill="1" applyBorder="1" applyAlignment="1" applyProtection="1">
      <alignment horizontal="center" vertical="center" wrapText="1"/>
      <protection hidden="1"/>
    </xf>
    <xf numFmtId="3" fontId="63" fillId="16" borderId="28" xfId="295" applyNumberFormat="1" applyFont="1" applyFill="1" applyBorder="1" applyAlignment="1" applyProtection="1">
      <alignment horizontal="center" vertical="center" wrapText="1"/>
      <protection hidden="1"/>
    </xf>
    <xf numFmtId="3" fontId="63" fillId="16" borderId="35" xfId="352" applyNumberFormat="1" applyFont="1" applyFill="1" applyBorder="1" applyAlignment="1" applyProtection="1">
      <alignment horizontal="right"/>
      <protection locked="0" hidden="1"/>
    </xf>
    <xf numFmtId="0" fontId="63" fillId="16" borderId="35" xfId="352" applyFont="1" applyFill="1" applyBorder="1" applyAlignment="1" applyProtection="1">
      <alignment horizontal="right"/>
      <protection locked="0" hidden="1"/>
    </xf>
    <xf numFmtId="0" fontId="57" fillId="16" borderId="57" xfId="0" applyFont="1" applyFill="1" applyBorder="1" applyAlignment="1" applyProtection="1">
      <alignment horizontal="center" vertical="center" wrapText="1"/>
      <protection hidden="1"/>
    </xf>
    <xf numFmtId="0" fontId="57" fillId="16" borderId="21" xfId="0" applyFont="1" applyFill="1" applyBorder="1" applyAlignment="1" applyProtection="1">
      <alignment horizontal="center" vertical="center" wrapText="1"/>
      <protection hidden="1"/>
    </xf>
    <xf numFmtId="0" fontId="57" fillId="16" borderId="34" xfId="0" applyFont="1" applyFill="1" applyBorder="1" applyAlignment="1" applyProtection="1">
      <alignment horizontal="center" vertical="center" wrapText="1"/>
      <protection hidden="1"/>
    </xf>
    <xf numFmtId="0" fontId="57" fillId="16" borderId="41" xfId="0" applyFont="1" applyFill="1" applyBorder="1" applyAlignment="1" applyProtection="1">
      <alignment horizontal="center" vertical="center" wrapText="1"/>
      <protection hidden="1"/>
    </xf>
    <xf numFmtId="41" fontId="57" fillId="16" borderId="0" xfId="275" quotePrefix="1" applyNumberFormat="1" applyFont="1" applyFill="1" applyBorder="1" applyAlignment="1" applyProtection="1">
      <alignment horizontal="center" vertical="center"/>
      <protection hidden="1"/>
    </xf>
    <xf numFmtId="41" fontId="57" fillId="16" borderId="16" xfId="275" quotePrefix="1" applyNumberFormat="1" applyFont="1" applyFill="1" applyBorder="1" applyAlignment="1" applyProtection="1">
      <alignment horizontal="center" vertical="center"/>
      <protection hidden="1"/>
    </xf>
    <xf numFmtId="177" fontId="57" fillId="16" borderId="64" xfId="287" applyFont="1" applyFill="1" applyBorder="1" applyAlignment="1" applyProtection="1">
      <alignment horizontal="center" vertical="center" wrapText="1"/>
      <protection hidden="1"/>
    </xf>
    <xf numFmtId="177" fontId="57" fillId="16" borderId="35" xfId="287" applyFont="1" applyFill="1" applyBorder="1" applyAlignment="1" applyProtection="1">
      <alignment horizontal="center" vertical="center" wrapText="1"/>
      <protection hidden="1"/>
    </xf>
    <xf numFmtId="177" fontId="57" fillId="16" borderId="57" xfId="287" applyFont="1" applyFill="1" applyBorder="1" applyAlignment="1" applyProtection="1">
      <alignment horizontal="center" vertical="center" wrapText="1"/>
      <protection hidden="1"/>
    </xf>
    <xf numFmtId="177" fontId="57" fillId="16" borderId="29" xfId="287" applyFont="1" applyFill="1" applyBorder="1" applyAlignment="1" applyProtection="1">
      <alignment horizontal="center" vertical="center" wrapText="1"/>
      <protection hidden="1"/>
    </xf>
    <xf numFmtId="177" fontId="57" fillId="16" borderId="21" xfId="287" applyFont="1" applyFill="1" applyBorder="1" applyAlignment="1" applyProtection="1">
      <alignment horizontal="center" vertical="center" wrapText="1"/>
      <protection hidden="1"/>
    </xf>
    <xf numFmtId="177" fontId="57" fillId="16" borderId="34" xfId="287" applyFont="1" applyFill="1" applyBorder="1" applyAlignment="1" applyProtection="1">
      <alignment horizontal="center" vertical="center"/>
      <protection hidden="1"/>
    </xf>
    <xf numFmtId="0" fontId="0" fillId="0" borderId="44" xfId="0" applyBorder="1" applyAlignment="1" applyProtection="1">
      <alignment horizontal="center" vertical="center"/>
      <protection hidden="1"/>
    </xf>
    <xf numFmtId="177" fontId="57" fillId="16" borderId="0" xfId="287" applyFont="1" applyFill="1" applyBorder="1" applyAlignment="1" applyProtection="1">
      <alignment horizontal="center" vertical="center"/>
      <protection hidden="1"/>
    </xf>
    <xf numFmtId="177" fontId="57" fillId="16" borderId="23" xfId="287" applyFont="1" applyFill="1" applyBorder="1" applyAlignment="1" applyProtection="1">
      <alignment horizontal="center" vertical="center"/>
      <protection hidden="1"/>
    </xf>
    <xf numFmtId="0" fontId="0" fillId="0" borderId="50" xfId="0" applyBorder="1" applyAlignment="1" applyProtection="1">
      <alignment horizontal="center" vertical="center"/>
      <protection hidden="1"/>
    </xf>
    <xf numFmtId="0" fontId="57" fillId="16" borderId="56" xfId="0" applyFont="1" applyFill="1" applyBorder="1" applyAlignment="1" applyProtection="1">
      <alignment horizontal="center" vertical="center" wrapText="1"/>
      <protection hidden="1"/>
    </xf>
    <xf numFmtId="177" fontId="57" fillId="16" borderId="33" xfId="287" applyFont="1" applyFill="1" applyBorder="1" applyAlignment="1" applyProtection="1">
      <alignment horizontal="center" vertical="center" wrapText="1"/>
      <protection hidden="1"/>
    </xf>
    <xf numFmtId="177" fontId="57" fillId="16" borderId="21" xfId="287" applyFont="1" applyFill="1" applyBorder="1" applyAlignment="1" applyProtection="1">
      <alignment horizontal="center" vertical="center"/>
      <protection hidden="1"/>
    </xf>
    <xf numFmtId="177" fontId="57" fillId="16" borderId="41" xfId="287" applyFont="1" applyFill="1" applyBorder="1" applyAlignment="1" applyProtection="1">
      <alignment horizontal="center" vertical="center" wrapText="1"/>
      <protection hidden="1"/>
    </xf>
    <xf numFmtId="177" fontId="57" fillId="16" borderId="43" xfId="287" applyFont="1" applyFill="1" applyBorder="1" applyAlignment="1" applyProtection="1">
      <alignment horizontal="center" vertical="center" wrapText="1"/>
      <protection hidden="1"/>
    </xf>
    <xf numFmtId="177" fontId="57" fillId="16" borderId="30" xfId="287" applyFont="1" applyFill="1" applyBorder="1" applyAlignment="1" applyProtection="1">
      <alignment horizontal="center" vertical="center"/>
      <protection hidden="1"/>
    </xf>
    <xf numFmtId="0" fontId="59" fillId="25" borderId="0" xfId="356" applyFont="1" applyFill="1" applyBorder="1" applyAlignment="1" applyProtection="1">
      <alignment horizontal="center" vertical="top"/>
      <protection hidden="1"/>
    </xf>
    <xf numFmtId="0" fontId="57" fillId="16" borderId="42" xfId="0" applyFont="1" applyFill="1" applyBorder="1" applyAlignment="1" applyProtection="1">
      <alignment horizontal="center" vertical="center" wrapText="1"/>
      <protection hidden="1"/>
    </xf>
    <xf numFmtId="177" fontId="57" fillId="16" borderId="71" xfId="287" applyFont="1" applyFill="1" applyBorder="1" applyAlignment="1" applyProtection="1">
      <alignment horizontal="center" vertical="center" wrapText="1"/>
      <protection hidden="1"/>
    </xf>
    <xf numFmtId="177" fontId="57" fillId="16" borderId="34" xfId="287" applyFont="1" applyFill="1" applyBorder="1" applyAlignment="1" applyProtection="1">
      <alignment horizontal="center" vertical="center" wrapText="1"/>
      <protection hidden="1"/>
    </xf>
    <xf numFmtId="41" fontId="61" fillId="16" borderId="0" xfId="275" quotePrefix="1" applyNumberFormat="1" applyFont="1" applyFill="1" applyBorder="1" applyAlignment="1" applyProtection="1">
      <alignment horizontal="center" vertical="center"/>
      <protection hidden="1"/>
    </xf>
    <xf numFmtId="41" fontId="61" fillId="16" borderId="16" xfId="275" quotePrefix="1" applyNumberFormat="1" applyFont="1" applyFill="1" applyBorder="1" applyAlignment="1" applyProtection="1">
      <alignment horizontal="center" vertical="center"/>
      <protection hidden="1"/>
    </xf>
    <xf numFmtId="0" fontId="57" fillId="16" borderId="57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29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33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21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34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62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55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58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72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55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58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35" xfId="287" applyNumberFormat="1" applyFont="1" applyFill="1" applyBorder="1" applyAlignment="1" applyProtection="1">
      <alignment horizontal="center" vertical="center" wrapText="1"/>
      <protection hidden="1"/>
    </xf>
    <xf numFmtId="0" fontId="0" fillId="0" borderId="44" xfId="0" applyNumberFormat="1" applyBorder="1" applyAlignment="1" applyProtection="1">
      <alignment horizontal="center" vertical="center"/>
      <protection hidden="1"/>
    </xf>
    <xf numFmtId="0" fontId="57" fillId="16" borderId="0" xfId="287" applyNumberFormat="1" applyFont="1" applyFill="1" applyBorder="1" applyAlignment="1" applyProtection="1">
      <alignment horizontal="center" vertical="center"/>
      <protection hidden="1"/>
    </xf>
    <xf numFmtId="0" fontId="0" fillId="0" borderId="16" xfId="0" applyNumberFormat="1" applyBorder="1" applyAlignment="1" applyProtection="1">
      <alignment horizontal="center" vertical="center"/>
      <protection hidden="1"/>
    </xf>
    <xf numFmtId="0" fontId="57" fillId="16" borderId="23" xfId="287" applyNumberFormat="1" applyFont="1" applyFill="1" applyBorder="1" applyAlignment="1" applyProtection="1">
      <alignment horizontal="center" vertical="center"/>
      <protection hidden="1"/>
    </xf>
    <xf numFmtId="0" fontId="0" fillId="0" borderId="50" xfId="0" applyNumberFormat="1" applyBorder="1" applyAlignment="1" applyProtection="1">
      <alignment horizontal="center" vertical="center"/>
      <protection hidden="1"/>
    </xf>
    <xf numFmtId="0" fontId="57" fillId="16" borderId="26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57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29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56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28" xfId="288" applyNumberFormat="1" applyFont="1" applyFill="1" applyBorder="1" applyAlignment="1" applyProtection="1">
      <alignment horizontal="center" vertical="center" wrapText="1"/>
      <protection hidden="1"/>
    </xf>
    <xf numFmtId="0" fontId="57" fillId="16" borderId="54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46" xfId="0" applyNumberFormat="1" applyFont="1" applyFill="1" applyBorder="1" applyAlignment="1" applyProtection="1">
      <alignment horizontal="center" vertical="center" wrapText="1"/>
      <protection hidden="1"/>
    </xf>
    <xf numFmtId="177" fontId="57" fillId="16" borderId="84" xfId="275" quotePrefix="1" applyFont="1" applyFill="1" applyBorder="1" applyAlignment="1" applyProtection="1">
      <alignment horizontal="center" vertical="center"/>
      <protection hidden="1"/>
    </xf>
    <xf numFmtId="177" fontId="57" fillId="16" borderId="51" xfId="275" quotePrefix="1" applyFont="1" applyFill="1" applyBorder="1" applyAlignment="1" applyProtection="1">
      <alignment horizontal="center" vertical="center"/>
      <protection hidden="1"/>
    </xf>
    <xf numFmtId="177" fontId="57" fillId="16" borderId="58" xfId="289" applyFont="1" applyFill="1" applyBorder="1" applyAlignment="1" applyProtection="1">
      <alignment horizontal="center" vertical="center" wrapText="1"/>
      <protection hidden="1"/>
    </xf>
    <xf numFmtId="177" fontId="57" fillId="16" borderId="59" xfId="289" applyFont="1" applyFill="1" applyBorder="1" applyAlignment="1" applyProtection="1">
      <alignment horizontal="center" vertical="center" wrapText="1"/>
      <protection hidden="1"/>
    </xf>
    <xf numFmtId="177" fontId="57" fillId="16" borderId="42" xfId="289" applyFont="1" applyFill="1" applyBorder="1" applyAlignment="1" applyProtection="1">
      <alignment horizontal="center" vertical="center" wrapText="1"/>
      <protection hidden="1"/>
    </xf>
    <xf numFmtId="177" fontId="57" fillId="16" borderId="58" xfId="290" applyFont="1" applyFill="1" applyBorder="1" applyAlignment="1" applyProtection="1">
      <alignment horizontal="center" vertical="center" wrapText="1"/>
      <protection hidden="1"/>
    </xf>
    <xf numFmtId="177" fontId="57" fillId="16" borderId="59" xfId="290" applyFont="1" applyFill="1" applyBorder="1" applyAlignment="1" applyProtection="1">
      <alignment horizontal="center" vertical="center"/>
      <protection hidden="1"/>
    </xf>
    <xf numFmtId="177" fontId="57" fillId="16" borderId="42" xfId="290" applyFont="1" applyFill="1" applyBorder="1" applyAlignment="1" applyProtection="1">
      <alignment horizontal="center" vertical="center"/>
      <protection hidden="1"/>
    </xf>
    <xf numFmtId="177" fontId="57" fillId="16" borderId="54" xfId="290" applyFont="1" applyFill="1" applyBorder="1" applyAlignment="1" applyProtection="1">
      <alignment horizontal="center" vertical="center" wrapText="1"/>
      <protection hidden="1"/>
    </xf>
    <xf numFmtId="177" fontId="57" fillId="16" borderId="39" xfId="290" applyFont="1" applyFill="1" applyBorder="1" applyAlignment="1" applyProtection="1">
      <alignment horizontal="center" vertical="center"/>
      <protection hidden="1"/>
    </xf>
    <xf numFmtId="177" fontId="57" fillId="16" borderId="46" xfId="290" applyFont="1" applyFill="1" applyBorder="1" applyAlignment="1" applyProtection="1">
      <alignment horizontal="center" vertical="center"/>
      <protection hidden="1"/>
    </xf>
    <xf numFmtId="0" fontId="57" fillId="16" borderId="78" xfId="356" applyFont="1" applyFill="1" applyBorder="1" applyAlignment="1" applyProtection="1">
      <alignment horizontal="center" vertical="center" wrapText="1"/>
      <protection hidden="1"/>
    </xf>
    <xf numFmtId="0" fontId="57" fillId="16" borderId="81" xfId="356" applyFont="1" applyFill="1" applyBorder="1" applyAlignment="1" applyProtection="1">
      <alignment horizontal="center" vertical="center" wrapText="1"/>
      <protection hidden="1"/>
    </xf>
    <xf numFmtId="0" fontId="57" fillId="16" borderId="82" xfId="356" applyFont="1" applyFill="1" applyBorder="1" applyAlignment="1" applyProtection="1">
      <alignment horizontal="center" vertical="center" wrapText="1"/>
      <protection hidden="1"/>
    </xf>
    <xf numFmtId="0" fontId="57" fillId="16" borderId="6" xfId="0" applyFont="1" applyFill="1" applyBorder="1" applyAlignment="1" applyProtection="1">
      <alignment horizontal="center" vertical="center"/>
      <protection hidden="1"/>
    </xf>
    <xf numFmtId="0" fontId="57" fillId="16" borderId="75" xfId="0" applyFont="1" applyFill="1" applyBorder="1" applyAlignment="1" applyProtection="1">
      <alignment horizontal="center" vertical="center"/>
      <protection hidden="1"/>
    </xf>
    <xf numFmtId="177" fontId="57" fillId="16" borderId="35" xfId="287" applyFont="1" applyFill="1" applyBorder="1" applyAlignment="1" applyProtection="1">
      <alignment horizontal="center" vertical="center"/>
      <protection hidden="1"/>
    </xf>
    <xf numFmtId="177" fontId="57" fillId="16" borderId="44" xfId="287" applyFont="1" applyFill="1" applyBorder="1" applyAlignment="1" applyProtection="1">
      <alignment horizontal="center" vertical="center"/>
      <protection hidden="1"/>
    </xf>
    <xf numFmtId="177" fontId="57" fillId="16" borderId="16" xfId="287" applyFont="1" applyFill="1" applyBorder="1" applyAlignment="1" applyProtection="1">
      <alignment horizontal="center" vertical="center"/>
      <protection hidden="1"/>
    </xf>
    <xf numFmtId="177" fontId="57" fillId="16" borderId="50" xfId="287" applyFont="1" applyFill="1" applyBorder="1" applyAlignment="1" applyProtection="1">
      <alignment horizontal="center" vertical="center"/>
      <protection hidden="1"/>
    </xf>
    <xf numFmtId="177" fontId="57" fillId="16" borderId="63" xfId="290" applyFont="1" applyFill="1" applyBorder="1" applyAlignment="1" applyProtection="1">
      <alignment horizontal="center" vertical="center" wrapText="1"/>
      <protection hidden="1"/>
    </xf>
    <xf numFmtId="177" fontId="57" fillId="16" borderId="43" xfId="290" applyFont="1" applyFill="1" applyBorder="1" applyAlignment="1" applyProtection="1">
      <alignment horizontal="center" vertical="center" wrapText="1"/>
      <protection hidden="1"/>
    </xf>
    <xf numFmtId="177" fontId="57" fillId="16" borderId="30" xfId="290" applyFont="1" applyFill="1" applyBorder="1" applyAlignment="1" applyProtection="1">
      <alignment horizontal="center" vertical="center" wrapText="1"/>
      <protection hidden="1"/>
    </xf>
    <xf numFmtId="177" fontId="57" fillId="16" borderId="24" xfId="287" applyFont="1" applyFill="1" applyBorder="1" applyAlignment="1" applyProtection="1">
      <alignment horizontal="center" vertical="center"/>
      <protection hidden="1"/>
    </xf>
    <xf numFmtId="177" fontId="57" fillId="16" borderId="31" xfId="287" applyFont="1" applyFill="1" applyBorder="1" applyAlignment="1" applyProtection="1">
      <alignment horizontal="center" vertical="center"/>
      <protection hidden="1"/>
    </xf>
    <xf numFmtId="177" fontId="57" fillId="16" borderId="32" xfId="287" applyFont="1" applyFill="1" applyBorder="1" applyAlignment="1" applyProtection="1">
      <alignment horizontal="center" vertical="center"/>
      <protection hidden="1"/>
    </xf>
    <xf numFmtId="177" fontId="57" fillId="16" borderId="55" xfId="290" applyFont="1" applyFill="1" applyBorder="1" applyAlignment="1" applyProtection="1">
      <alignment horizontal="center" vertical="center" wrapText="1"/>
      <protection hidden="1"/>
    </xf>
    <xf numFmtId="177" fontId="57" fillId="16" borderId="53" xfId="290" applyFont="1" applyFill="1" applyBorder="1" applyAlignment="1" applyProtection="1">
      <alignment horizontal="center" vertical="center"/>
      <protection hidden="1"/>
    </xf>
    <xf numFmtId="177" fontId="57" fillId="16" borderId="40" xfId="290" applyFont="1" applyFill="1" applyBorder="1" applyAlignment="1" applyProtection="1">
      <alignment horizontal="center" vertical="center"/>
      <protection hidden="1"/>
    </xf>
    <xf numFmtId="0" fontId="57" fillId="25" borderId="55" xfId="0" applyFont="1" applyFill="1" applyBorder="1" applyAlignment="1" applyProtection="1">
      <alignment horizontal="center" vertical="center" wrapText="1"/>
      <protection hidden="1"/>
    </xf>
    <xf numFmtId="0" fontId="57" fillId="25" borderId="53" xfId="0" applyFont="1" applyFill="1" applyBorder="1" applyAlignment="1" applyProtection="1">
      <alignment horizontal="center" vertical="center"/>
      <protection hidden="1"/>
    </xf>
    <xf numFmtId="0" fontId="57" fillId="25" borderId="40" xfId="0" applyFont="1" applyFill="1" applyBorder="1" applyAlignment="1" applyProtection="1">
      <alignment horizontal="center" vertical="center"/>
      <protection hidden="1"/>
    </xf>
    <xf numFmtId="177" fontId="57" fillId="16" borderId="62" xfId="290" applyFont="1" applyFill="1" applyBorder="1" applyAlignment="1" applyProtection="1">
      <alignment horizontal="center" vertical="center" wrapText="1"/>
      <protection hidden="1"/>
    </xf>
    <xf numFmtId="177" fontId="57" fillId="16" borderId="57" xfId="290" applyFont="1" applyFill="1" applyBorder="1" applyAlignment="1" applyProtection="1">
      <alignment horizontal="center" vertical="center" wrapText="1"/>
      <protection hidden="1"/>
    </xf>
    <xf numFmtId="177" fontId="57" fillId="16" borderId="29" xfId="290" applyFont="1" applyFill="1" applyBorder="1" applyAlignment="1" applyProtection="1">
      <alignment horizontal="center" vertical="center" wrapText="1"/>
      <protection hidden="1"/>
    </xf>
    <xf numFmtId="0" fontId="62" fillId="0" borderId="35" xfId="0" applyFont="1" applyBorder="1" applyAlignment="1" applyProtection="1">
      <alignment horizontal="center" vertical="center" wrapText="1"/>
      <protection hidden="1"/>
    </xf>
    <xf numFmtId="0" fontId="62" fillId="0" borderId="0" xfId="0" applyFont="1" applyBorder="1" applyAlignment="1" applyProtection="1">
      <alignment horizontal="center" vertical="center"/>
      <protection hidden="1"/>
    </xf>
    <xf numFmtId="0" fontId="62" fillId="0" borderId="23" xfId="0" applyFont="1" applyBorder="1" applyAlignment="1" applyProtection="1">
      <alignment horizontal="center" vertical="center"/>
      <protection hidden="1"/>
    </xf>
    <xf numFmtId="0" fontId="59" fillId="16" borderId="0" xfId="356" applyFont="1" applyFill="1" applyBorder="1" applyAlignment="1" applyProtection="1">
      <alignment horizontal="center" vertical="center"/>
      <protection hidden="1"/>
    </xf>
    <xf numFmtId="0" fontId="62" fillId="0" borderId="6" xfId="0" applyFont="1" applyBorder="1" applyAlignment="1" applyProtection="1">
      <alignment horizontal="center" vertical="center" wrapText="1"/>
      <protection hidden="1"/>
    </xf>
    <xf numFmtId="0" fontId="62" fillId="0" borderId="75" xfId="0" applyFont="1" applyBorder="1" applyAlignment="1" applyProtection="1">
      <alignment horizontal="center" vertical="center" wrapText="1"/>
      <protection hidden="1"/>
    </xf>
    <xf numFmtId="0" fontId="62" fillId="0" borderId="53" xfId="0" applyFont="1" applyBorder="1" applyAlignment="1" applyProtection="1">
      <alignment horizontal="center" vertical="center" wrapText="1"/>
      <protection hidden="1"/>
    </xf>
    <xf numFmtId="0" fontId="62" fillId="0" borderId="40" xfId="0" applyFont="1" applyBorder="1" applyAlignment="1" applyProtection="1">
      <alignment horizontal="center" vertical="center" wrapText="1"/>
      <protection hidden="1"/>
    </xf>
    <xf numFmtId="0" fontId="62" fillId="0" borderId="55" xfId="0" applyFont="1" applyBorder="1" applyAlignment="1" applyProtection="1">
      <alignment horizontal="center" vertical="center" wrapText="1"/>
      <protection hidden="1"/>
    </xf>
    <xf numFmtId="0" fontId="62" fillId="0" borderId="58" xfId="0" applyFont="1" applyBorder="1" applyAlignment="1" applyProtection="1">
      <alignment horizontal="center" vertical="center"/>
      <protection hidden="1"/>
    </xf>
    <xf numFmtId="0" fontId="62" fillId="0" borderId="53" xfId="0" applyFont="1" applyBorder="1" applyAlignment="1" applyProtection="1">
      <alignment horizontal="center" vertical="center"/>
      <protection hidden="1"/>
    </xf>
    <xf numFmtId="0" fontId="62" fillId="0" borderId="59" xfId="0" applyFont="1" applyBorder="1" applyAlignment="1" applyProtection="1">
      <alignment horizontal="center" vertical="center"/>
      <protection hidden="1"/>
    </xf>
    <xf numFmtId="0" fontId="62" fillId="0" borderId="74" xfId="0" applyFont="1" applyBorder="1" applyAlignment="1" applyProtection="1">
      <alignment horizontal="center" vertical="center" wrapText="1"/>
      <protection hidden="1"/>
    </xf>
    <xf numFmtId="0" fontId="62" fillId="0" borderId="6" xfId="0" applyFont="1" applyBorder="1" applyAlignment="1" applyProtection="1">
      <alignment horizontal="center" vertical="center"/>
      <protection hidden="1"/>
    </xf>
    <xf numFmtId="177" fontId="57" fillId="16" borderId="0" xfId="275" quotePrefix="1" applyFont="1" applyFill="1" applyBorder="1" applyAlignment="1" applyProtection="1">
      <alignment horizontal="center" vertical="center"/>
      <protection hidden="1"/>
    </xf>
    <xf numFmtId="177" fontId="57" fillId="16" borderId="16" xfId="275" quotePrefix="1" applyFont="1" applyFill="1" applyBorder="1" applyAlignment="1" applyProtection="1">
      <alignment horizontal="center" vertical="center"/>
      <protection hidden="1"/>
    </xf>
    <xf numFmtId="177" fontId="61" fillId="16" borderId="0" xfId="275" quotePrefix="1" applyFont="1" applyFill="1" applyBorder="1" applyAlignment="1" applyProtection="1">
      <alignment horizontal="center" vertical="center"/>
      <protection hidden="1"/>
    </xf>
    <xf numFmtId="177" fontId="61" fillId="16" borderId="16" xfId="275" quotePrefix="1" applyFont="1" applyFill="1" applyBorder="1" applyAlignment="1" applyProtection="1">
      <alignment horizontal="center" vertical="center"/>
      <protection hidden="1"/>
    </xf>
    <xf numFmtId="0" fontId="62" fillId="0" borderId="59" xfId="0" applyFont="1" applyBorder="1" applyAlignment="1" applyProtection="1">
      <alignment horizontal="center" vertical="center" wrapText="1"/>
      <protection hidden="1"/>
    </xf>
    <xf numFmtId="0" fontId="62" fillId="0" borderId="42" xfId="0" applyFont="1" applyBorder="1" applyAlignment="1" applyProtection="1">
      <alignment horizontal="center" vertical="center" wrapText="1"/>
      <protection hidden="1"/>
    </xf>
    <xf numFmtId="0" fontId="62" fillId="0" borderId="54" xfId="0" applyFont="1" applyBorder="1" applyAlignment="1" applyProtection="1">
      <alignment horizontal="center" vertical="center" wrapText="1"/>
      <protection hidden="1"/>
    </xf>
    <xf numFmtId="0" fontId="62" fillId="0" borderId="39" xfId="0" applyFont="1" applyBorder="1" applyAlignment="1" applyProtection="1">
      <alignment horizontal="center" vertical="center"/>
      <protection hidden="1"/>
    </xf>
    <xf numFmtId="0" fontId="62" fillId="0" borderId="39" xfId="0" applyFont="1" applyBorder="1" applyAlignment="1" applyProtection="1">
      <alignment horizontal="center" vertical="center" wrapText="1"/>
      <protection hidden="1"/>
    </xf>
    <xf numFmtId="0" fontId="62" fillId="0" borderId="46" xfId="0" applyFont="1" applyBorder="1" applyAlignment="1" applyProtection="1">
      <alignment horizontal="center" vertical="center" wrapText="1"/>
      <protection hidden="1"/>
    </xf>
    <xf numFmtId="0" fontId="62" fillId="0" borderId="55" xfId="0" applyFont="1" applyBorder="1" applyAlignment="1" applyProtection="1">
      <alignment horizontal="center" vertical="center"/>
      <protection hidden="1"/>
    </xf>
    <xf numFmtId="0" fontId="62" fillId="25" borderId="53" xfId="0" applyFont="1" applyFill="1" applyBorder="1" applyAlignment="1" applyProtection="1">
      <alignment horizontal="center" vertical="center" wrapText="1"/>
      <protection hidden="1"/>
    </xf>
    <xf numFmtId="0" fontId="62" fillId="25" borderId="40" xfId="0" applyFont="1" applyFill="1" applyBorder="1" applyAlignment="1" applyProtection="1">
      <alignment horizontal="center" vertical="center" wrapText="1"/>
      <protection hidden="1"/>
    </xf>
    <xf numFmtId="0" fontId="58" fillId="16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6" fillId="0" borderId="16" xfId="0" applyFont="1" applyBorder="1" applyAlignment="1" applyProtection="1">
      <alignment horizontal="center" vertical="center" wrapText="1"/>
      <protection hidden="1"/>
    </xf>
    <xf numFmtId="0" fontId="66" fillId="0" borderId="50" xfId="0" applyFont="1" applyBorder="1" applyAlignment="1" applyProtection="1">
      <alignment horizontal="center" vertical="center" wrapText="1"/>
      <protection hidden="1"/>
    </xf>
    <xf numFmtId="41" fontId="57" fillId="16" borderId="35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63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49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73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55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53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40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58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59" xfId="0" applyNumberFormat="1" applyFont="1" applyFill="1" applyBorder="1" applyAlignment="1" applyProtection="1">
      <alignment horizontal="center" vertical="center" wrapText="1"/>
      <protection hidden="1"/>
    </xf>
    <xf numFmtId="41" fontId="57" fillId="16" borderId="42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18" xfId="0" applyFont="1" applyFill="1" applyBorder="1" applyAlignment="1" applyProtection="1">
      <alignment horizontal="center" vertical="center"/>
      <protection hidden="1"/>
    </xf>
    <xf numFmtId="0" fontId="57" fillId="16" borderId="36" xfId="0" applyFont="1" applyFill="1" applyBorder="1" applyAlignment="1" applyProtection="1">
      <alignment horizontal="center" vertical="center"/>
      <protection hidden="1"/>
    </xf>
    <xf numFmtId="0" fontId="57" fillId="16" borderId="77" xfId="0" applyFont="1" applyFill="1" applyBorder="1" applyAlignment="1" applyProtection="1">
      <alignment horizontal="center" vertical="center" wrapText="1"/>
      <protection hidden="1"/>
    </xf>
    <xf numFmtId="0" fontId="57" fillId="16" borderId="75" xfId="0" applyFont="1" applyFill="1" applyBorder="1" applyAlignment="1" applyProtection="1">
      <alignment horizontal="center" vertical="center" wrapText="1"/>
      <protection hidden="1"/>
    </xf>
    <xf numFmtId="183" fontId="58" fillId="16" borderId="0" xfId="0" applyNumberFormat="1" applyFont="1" applyFill="1" applyAlignment="1" applyProtection="1">
      <alignment horizontal="center" vertical="center"/>
      <protection hidden="1"/>
    </xf>
    <xf numFmtId="183" fontId="59" fillId="16" borderId="0" xfId="0" applyNumberFormat="1" applyFont="1" applyFill="1" applyAlignment="1" applyProtection="1">
      <alignment horizontal="center" vertical="center"/>
      <protection hidden="1"/>
    </xf>
    <xf numFmtId="183" fontId="57" fillId="16" borderId="54" xfId="0" applyNumberFormat="1" applyFont="1" applyFill="1" applyBorder="1" applyAlignment="1" applyProtection="1">
      <alignment horizontal="center" vertical="center" wrapText="1"/>
      <protection hidden="1"/>
    </xf>
    <xf numFmtId="183" fontId="57" fillId="16" borderId="39" xfId="0" applyNumberFormat="1" applyFont="1" applyFill="1" applyBorder="1" applyAlignment="1" applyProtection="1">
      <alignment horizontal="center" vertical="center"/>
      <protection hidden="1"/>
    </xf>
    <xf numFmtId="183" fontId="57" fillId="16" borderId="46" xfId="0" applyNumberFormat="1" applyFont="1" applyFill="1" applyBorder="1" applyAlignment="1" applyProtection="1">
      <alignment horizontal="center" vertical="center"/>
      <protection hidden="1"/>
    </xf>
    <xf numFmtId="183" fontId="57" fillId="16" borderId="55" xfId="0" applyNumberFormat="1" applyFont="1" applyFill="1" applyBorder="1" applyAlignment="1" applyProtection="1">
      <alignment horizontal="center" vertical="center" wrapText="1"/>
      <protection hidden="1"/>
    </xf>
    <xf numFmtId="183" fontId="57" fillId="16" borderId="53" xfId="0" applyNumberFormat="1" applyFont="1" applyFill="1" applyBorder="1" applyAlignment="1" applyProtection="1">
      <alignment horizontal="center" vertical="center" wrapText="1"/>
      <protection hidden="1"/>
    </xf>
    <xf numFmtId="183" fontId="57" fillId="16" borderId="40" xfId="0" applyNumberFormat="1" applyFont="1" applyFill="1" applyBorder="1" applyAlignment="1" applyProtection="1">
      <alignment horizontal="center" vertical="center" wrapText="1"/>
      <protection hidden="1"/>
    </xf>
    <xf numFmtId="183" fontId="57" fillId="16" borderId="58" xfId="0" applyNumberFormat="1" applyFont="1" applyFill="1" applyBorder="1" applyAlignment="1" applyProtection="1">
      <alignment horizontal="center" vertical="center" wrapText="1"/>
      <protection hidden="1"/>
    </xf>
    <xf numFmtId="183" fontId="57" fillId="16" borderId="59" xfId="0" applyNumberFormat="1" applyFont="1" applyFill="1" applyBorder="1" applyAlignment="1" applyProtection="1">
      <alignment horizontal="center" vertical="center" wrapText="1"/>
      <protection hidden="1"/>
    </xf>
    <xf numFmtId="183" fontId="57" fillId="16" borderId="42" xfId="0" applyNumberFormat="1" applyFont="1" applyFill="1" applyBorder="1" applyAlignment="1" applyProtection="1">
      <alignment horizontal="center" vertical="center" wrapText="1"/>
      <protection hidden="1"/>
    </xf>
    <xf numFmtId="177" fontId="57" fillId="16" borderId="35" xfId="292" applyFont="1" applyFill="1" applyBorder="1" applyAlignment="1" applyProtection="1">
      <alignment horizontal="center" vertical="center" wrapText="1"/>
      <protection hidden="1"/>
    </xf>
    <xf numFmtId="177" fontId="57" fillId="16" borderId="23" xfId="292" applyFont="1" applyFill="1" applyBorder="1" applyAlignment="1" applyProtection="1">
      <alignment horizontal="center" vertical="center" wrapText="1"/>
      <protection hidden="1"/>
    </xf>
    <xf numFmtId="183" fontId="59" fillId="16" borderId="0" xfId="356" applyNumberFormat="1" applyFont="1" applyFill="1" applyBorder="1" applyAlignment="1" applyProtection="1">
      <alignment horizontal="center" vertical="top"/>
      <protection hidden="1"/>
    </xf>
    <xf numFmtId="183" fontId="59" fillId="16" borderId="0" xfId="356" applyNumberFormat="1" applyFont="1" applyFill="1" applyBorder="1" applyAlignment="1" applyProtection="1">
      <alignment horizontal="center" vertical="center"/>
      <protection hidden="1"/>
    </xf>
    <xf numFmtId="184" fontId="57" fillId="16" borderId="55" xfId="292" applyNumberFormat="1" applyFont="1" applyFill="1" applyBorder="1" applyAlignment="1" applyProtection="1">
      <alignment horizontal="center" vertical="center" wrapText="1"/>
      <protection hidden="1"/>
    </xf>
    <xf numFmtId="184" fontId="57" fillId="16" borderId="40" xfId="292" applyNumberFormat="1" applyFont="1" applyFill="1" applyBorder="1" applyAlignment="1" applyProtection="1">
      <alignment horizontal="center" vertical="center" wrapText="1"/>
      <protection hidden="1"/>
    </xf>
    <xf numFmtId="49" fontId="57" fillId="16" borderId="64" xfId="292" applyNumberFormat="1" applyFont="1" applyFill="1" applyBorder="1" applyAlignment="1" applyProtection="1">
      <alignment horizontal="center" vertical="center" wrapText="1"/>
      <protection hidden="1"/>
    </xf>
    <xf numFmtId="49" fontId="57" fillId="16" borderId="36" xfId="292" applyNumberFormat="1" applyFont="1" applyFill="1" applyBorder="1" applyAlignment="1" applyProtection="1">
      <alignment horizontal="center" vertical="center" wrapText="1"/>
      <protection hidden="1"/>
    </xf>
    <xf numFmtId="49" fontId="57" fillId="16" borderId="62" xfId="292" applyNumberFormat="1" applyFont="1" applyFill="1" applyBorder="1" applyAlignment="1" applyProtection="1">
      <alignment horizontal="center" vertical="center" wrapText="1"/>
      <protection hidden="1"/>
    </xf>
    <xf numFmtId="49" fontId="57" fillId="16" borderId="29" xfId="292" applyNumberFormat="1" applyFont="1" applyFill="1" applyBorder="1" applyAlignment="1" applyProtection="1">
      <alignment horizontal="center" vertical="center" wrapText="1"/>
      <protection hidden="1"/>
    </xf>
    <xf numFmtId="184" fontId="57" fillId="16" borderId="58" xfId="292" applyNumberFormat="1" applyFont="1" applyFill="1" applyBorder="1" applyAlignment="1" applyProtection="1">
      <alignment horizontal="center" vertical="center" wrapText="1"/>
      <protection hidden="1"/>
    </xf>
    <xf numFmtId="184" fontId="57" fillId="16" borderId="42" xfId="292" applyNumberFormat="1" applyFont="1" applyFill="1" applyBorder="1" applyAlignment="1" applyProtection="1">
      <alignment horizontal="center" vertical="center" wrapText="1"/>
      <protection hidden="1"/>
    </xf>
    <xf numFmtId="208" fontId="57" fillId="16" borderId="35" xfId="344" applyNumberFormat="1" applyFont="1" applyFill="1" applyBorder="1" applyAlignment="1" applyProtection="1">
      <alignment horizontal="center" vertical="center" wrapText="1"/>
      <protection hidden="1"/>
    </xf>
    <xf numFmtId="208" fontId="57" fillId="16" borderId="63" xfId="344" applyNumberFormat="1" applyFont="1" applyFill="1" applyBorder="1" applyAlignment="1" applyProtection="1">
      <alignment horizontal="center" vertical="center"/>
      <protection hidden="1"/>
    </xf>
    <xf numFmtId="208" fontId="57" fillId="16" borderId="71" xfId="344" applyNumberFormat="1" applyFont="1" applyFill="1" applyBorder="1" applyAlignment="1" applyProtection="1">
      <alignment horizontal="center" vertical="center" wrapText="1"/>
      <protection hidden="1"/>
    </xf>
    <xf numFmtId="177" fontId="57" fillId="16" borderId="78" xfId="291" applyFont="1" applyFill="1" applyBorder="1" applyAlignment="1" applyProtection="1">
      <alignment horizontal="center" vertical="center" wrapText="1"/>
      <protection hidden="1"/>
    </xf>
    <xf numFmtId="177" fontId="57" fillId="16" borderId="66" xfId="291" applyFont="1" applyFill="1" applyBorder="1" applyAlignment="1" applyProtection="1">
      <alignment horizontal="center" vertical="center" wrapText="1"/>
      <protection hidden="1"/>
    </xf>
    <xf numFmtId="177" fontId="57" fillId="16" borderId="82" xfId="291" applyFont="1" applyFill="1" applyBorder="1" applyAlignment="1" applyProtection="1">
      <alignment horizontal="center" vertical="center" wrapText="1"/>
      <protection hidden="1"/>
    </xf>
    <xf numFmtId="208" fontId="58" fillId="16" borderId="0" xfId="344" applyNumberFormat="1" applyFont="1" applyFill="1" applyAlignment="1" applyProtection="1">
      <alignment horizontal="center" vertical="center"/>
      <protection hidden="1"/>
    </xf>
    <xf numFmtId="0" fontId="85" fillId="0" borderId="0" xfId="344" applyFont="1" applyAlignment="1" applyProtection="1">
      <alignment horizontal="center" vertical="center"/>
      <protection hidden="1"/>
    </xf>
    <xf numFmtId="0" fontId="22" fillId="0" borderId="0" xfId="344" applyAlignment="1" applyProtection="1">
      <alignment horizontal="center" vertical="center"/>
      <protection hidden="1"/>
    </xf>
    <xf numFmtId="0" fontId="62" fillId="0" borderId="62" xfId="344" applyFont="1" applyBorder="1" applyAlignment="1" applyProtection="1">
      <alignment horizontal="center" vertical="center" wrapText="1"/>
      <protection hidden="1"/>
    </xf>
    <xf numFmtId="0" fontId="62" fillId="0" borderId="71" xfId="344" applyFont="1" applyBorder="1" applyAlignment="1" applyProtection="1">
      <alignment horizontal="center" vertical="center"/>
      <protection hidden="1"/>
    </xf>
    <xf numFmtId="177" fontId="57" fillId="16" borderId="79" xfId="291" applyFont="1" applyFill="1" applyBorder="1" applyAlignment="1" applyProtection="1">
      <alignment horizontal="center" vertical="center" wrapText="1"/>
      <protection hidden="1"/>
    </xf>
    <xf numFmtId="177" fontId="57" fillId="16" borderId="47" xfId="291" applyFont="1" applyFill="1" applyBorder="1" applyAlignment="1" applyProtection="1">
      <alignment horizontal="center" vertical="center" wrapText="1"/>
      <protection hidden="1"/>
    </xf>
    <xf numFmtId="177" fontId="57" fillId="16" borderId="45" xfId="291" applyFont="1" applyFill="1" applyBorder="1" applyAlignment="1" applyProtection="1">
      <alignment horizontal="center" vertical="center" wrapText="1"/>
      <protection hidden="1"/>
    </xf>
    <xf numFmtId="177" fontId="57" fillId="16" borderId="24" xfId="292" applyFont="1" applyFill="1" applyBorder="1" applyAlignment="1" applyProtection="1">
      <alignment horizontal="center" vertical="center" wrapText="1"/>
      <protection hidden="1"/>
    </xf>
    <xf numFmtId="177" fontId="57" fillId="16" borderId="80" xfId="292" applyFont="1" applyFill="1" applyBorder="1" applyAlignment="1" applyProtection="1">
      <alignment horizontal="center" vertical="center" wrapText="1"/>
      <protection hidden="1"/>
    </xf>
    <xf numFmtId="177" fontId="57" fillId="16" borderId="32" xfId="292" applyFont="1" applyFill="1" applyBorder="1" applyAlignment="1" applyProtection="1">
      <alignment horizontal="center" vertical="center" wrapText="1"/>
      <protection hidden="1"/>
    </xf>
    <xf numFmtId="177" fontId="57" fillId="16" borderId="64" xfId="293" applyFont="1" applyFill="1" applyBorder="1" applyAlignment="1" applyProtection="1">
      <alignment horizontal="center" vertical="center" wrapText="1"/>
      <protection hidden="1"/>
    </xf>
    <xf numFmtId="177" fontId="57" fillId="16" borderId="63" xfId="293" applyFont="1" applyFill="1" applyBorder="1" applyAlignment="1" applyProtection="1">
      <alignment horizontal="center" vertical="center"/>
      <protection hidden="1"/>
    </xf>
    <xf numFmtId="177" fontId="57" fillId="16" borderId="71" xfId="293" applyFont="1" applyFill="1" applyBorder="1" applyAlignment="1" applyProtection="1">
      <alignment horizontal="center" vertical="center" wrapText="1"/>
      <protection hidden="1"/>
    </xf>
    <xf numFmtId="208" fontId="57" fillId="16" borderId="35" xfId="344" applyNumberFormat="1" applyFont="1" applyFill="1" applyBorder="1" applyAlignment="1" applyProtection="1">
      <alignment horizontal="center" vertical="center"/>
      <protection hidden="1"/>
    </xf>
    <xf numFmtId="208" fontId="57" fillId="25" borderId="62" xfId="0" applyNumberFormat="1" applyFont="1" applyFill="1" applyBorder="1" applyAlignment="1" applyProtection="1">
      <alignment horizontal="center" vertical="center" wrapText="1"/>
      <protection hidden="1"/>
    </xf>
    <xf numFmtId="208" fontId="57" fillId="25" borderId="71" xfId="0" applyNumberFormat="1" applyFont="1" applyFill="1" applyBorder="1" applyAlignment="1" applyProtection="1">
      <alignment horizontal="center" vertical="center" wrapText="1"/>
      <protection hidden="1"/>
    </xf>
    <xf numFmtId="3" fontId="57" fillId="25" borderId="61" xfId="294" applyNumberFormat="1" applyFont="1" applyFill="1" applyBorder="1" applyAlignment="1" applyProtection="1">
      <alignment horizontal="center" vertical="center" wrapText="1"/>
      <protection hidden="1"/>
    </xf>
    <xf numFmtId="0" fontId="57" fillId="25" borderId="53" xfId="0" applyFont="1" applyFill="1" applyBorder="1" applyAlignment="1" applyProtection="1">
      <alignment horizontal="center" vertical="center" wrapText="1"/>
      <protection hidden="1"/>
    </xf>
    <xf numFmtId="0" fontId="57" fillId="25" borderId="40" xfId="0" applyFont="1" applyFill="1" applyBorder="1" applyAlignment="1" applyProtection="1">
      <alignment horizontal="center" vertical="center" wrapText="1"/>
      <protection hidden="1"/>
    </xf>
    <xf numFmtId="177" fontId="57" fillId="25" borderId="44" xfId="292" applyFont="1" applyFill="1" applyBorder="1" applyAlignment="1" applyProtection="1">
      <alignment horizontal="center" vertical="center" wrapText="1"/>
      <protection hidden="1"/>
    </xf>
    <xf numFmtId="177" fontId="57" fillId="25" borderId="31" xfId="292" applyFont="1" applyFill="1" applyBorder="1" applyAlignment="1" applyProtection="1">
      <alignment horizontal="center" vertical="center" wrapText="1"/>
      <protection hidden="1"/>
    </xf>
    <xf numFmtId="177" fontId="57" fillId="25" borderId="32" xfId="292" applyFont="1" applyFill="1" applyBorder="1" applyAlignment="1" applyProtection="1">
      <alignment horizontal="center" vertical="center" wrapText="1"/>
      <protection hidden="1"/>
    </xf>
    <xf numFmtId="177" fontId="57" fillId="25" borderId="39" xfId="294" applyFont="1" applyFill="1" applyBorder="1" applyAlignment="1" applyProtection="1">
      <alignment horizontal="center" vertical="center" wrapText="1"/>
      <protection hidden="1"/>
    </xf>
    <xf numFmtId="177" fontId="57" fillId="25" borderId="46" xfId="294" applyFont="1" applyFill="1" applyBorder="1" applyAlignment="1" applyProtection="1">
      <alignment horizontal="center" vertical="center" wrapText="1"/>
      <protection hidden="1"/>
    </xf>
    <xf numFmtId="177" fontId="57" fillId="25" borderId="53" xfId="294" applyFont="1" applyFill="1" applyBorder="1" applyAlignment="1" applyProtection="1">
      <alignment horizontal="center" vertical="center" wrapText="1"/>
      <protection hidden="1"/>
    </xf>
    <xf numFmtId="177" fontId="57" fillId="25" borderId="40" xfId="294" applyFont="1" applyFill="1" applyBorder="1" applyAlignment="1" applyProtection="1">
      <alignment horizontal="center" vertical="center" wrapText="1"/>
      <protection hidden="1"/>
    </xf>
    <xf numFmtId="177" fontId="57" fillId="25" borderId="63" xfId="294" applyFont="1" applyFill="1" applyBorder="1" applyAlignment="1" applyProtection="1">
      <alignment horizontal="center" vertical="center" wrapText="1"/>
      <protection hidden="1"/>
    </xf>
    <xf numFmtId="177" fontId="57" fillId="25" borderId="62" xfId="294" applyFont="1" applyFill="1" applyBorder="1" applyAlignment="1" applyProtection="1">
      <alignment horizontal="center" vertical="center" wrapText="1"/>
      <protection hidden="1"/>
    </xf>
    <xf numFmtId="3" fontId="57" fillId="25" borderId="62" xfId="0" applyNumberFormat="1" applyFont="1" applyFill="1" applyBorder="1" applyAlignment="1" applyProtection="1">
      <alignment horizontal="center" vertical="center" wrapText="1"/>
      <protection hidden="1"/>
    </xf>
    <xf numFmtId="49" fontId="57" fillId="25" borderId="53" xfId="294" applyNumberFormat="1" applyFont="1" applyFill="1" applyBorder="1" applyAlignment="1" applyProtection="1">
      <alignment horizontal="center" vertical="center" wrapText="1"/>
      <protection hidden="1"/>
    </xf>
    <xf numFmtId="49" fontId="57" fillId="25" borderId="40" xfId="294" applyNumberFormat="1" applyFont="1" applyFill="1" applyBorder="1" applyAlignment="1" applyProtection="1">
      <alignment horizontal="center" vertical="center" wrapText="1"/>
      <protection hidden="1"/>
    </xf>
    <xf numFmtId="2" fontId="58" fillId="25" borderId="0" xfId="0" applyNumberFormat="1" applyFont="1" applyFill="1" applyAlignment="1" applyProtection="1">
      <alignment horizontal="center" vertical="center"/>
      <protection hidden="1"/>
    </xf>
    <xf numFmtId="2" fontId="59" fillId="25" borderId="0" xfId="0" applyNumberFormat="1" applyFont="1" applyFill="1" applyAlignment="1" applyProtection="1">
      <alignment horizontal="center" vertical="center"/>
      <protection hidden="1"/>
    </xf>
    <xf numFmtId="2" fontId="57" fillId="25" borderId="63" xfId="0" applyNumberFormat="1" applyFont="1" applyFill="1" applyBorder="1" applyAlignment="1" applyProtection="1">
      <alignment horizontal="center" vertical="center" wrapText="1"/>
      <protection hidden="1"/>
    </xf>
    <xf numFmtId="2" fontId="57" fillId="25" borderId="62" xfId="0" applyNumberFormat="1" applyFont="1" applyFill="1" applyBorder="1" applyAlignment="1" applyProtection="1">
      <alignment horizontal="center" vertical="center" wrapText="1"/>
      <protection hidden="1"/>
    </xf>
    <xf numFmtId="177" fontId="57" fillId="25" borderId="64" xfId="291" applyFont="1" applyFill="1" applyBorder="1" applyAlignment="1" applyProtection="1">
      <alignment horizontal="center" vertical="center" wrapText="1"/>
      <protection hidden="1"/>
    </xf>
    <xf numFmtId="177" fontId="57" fillId="25" borderId="81" xfId="291" applyFont="1" applyFill="1" applyBorder="1" applyAlignment="1" applyProtection="1">
      <alignment horizontal="center" vertical="center" wrapText="1"/>
      <protection hidden="1"/>
    </xf>
    <xf numFmtId="177" fontId="57" fillId="25" borderId="82" xfId="291" applyFont="1" applyFill="1" applyBorder="1" applyAlignment="1" applyProtection="1">
      <alignment horizontal="center" vertical="center" wrapText="1"/>
      <protection hidden="1"/>
    </xf>
    <xf numFmtId="177" fontId="57" fillId="25" borderId="71" xfId="294" applyFont="1" applyFill="1" applyBorder="1" applyAlignment="1" applyProtection="1">
      <alignment horizontal="center" vertical="center" wrapText="1"/>
      <protection hidden="1"/>
    </xf>
    <xf numFmtId="49" fontId="57" fillId="25" borderId="53" xfId="0" applyNumberFormat="1" applyFont="1" applyFill="1" applyBorder="1" applyAlignment="1" applyProtection="1">
      <alignment horizontal="center" vertical="center" wrapText="1"/>
      <protection hidden="1"/>
    </xf>
    <xf numFmtId="49" fontId="57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57" fillId="25" borderId="73" xfId="294" applyFont="1" applyFill="1" applyBorder="1" applyAlignment="1" applyProtection="1">
      <alignment horizontal="center" vertical="center" wrapText="1"/>
      <protection hidden="1"/>
    </xf>
    <xf numFmtId="177" fontId="57" fillId="25" borderId="61" xfId="294" applyFont="1" applyFill="1" applyBorder="1" applyAlignment="1" applyProtection="1">
      <alignment horizontal="center" vertical="center" wrapText="1"/>
      <protection hidden="1"/>
    </xf>
    <xf numFmtId="49" fontId="57" fillId="25" borderId="59" xfId="294" applyNumberFormat="1" applyFont="1" applyFill="1" applyBorder="1" applyAlignment="1" applyProtection="1">
      <alignment horizontal="center" vertical="center" wrapText="1"/>
      <protection hidden="1"/>
    </xf>
    <xf numFmtId="49" fontId="57" fillId="25" borderId="42" xfId="294" applyNumberFormat="1" applyFont="1" applyFill="1" applyBorder="1" applyAlignment="1" applyProtection="1">
      <alignment horizontal="center" vertical="center" wrapText="1"/>
      <protection hidden="1"/>
    </xf>
    <xf numFmtId="177" fontId="57" fillId="25" borderId="35" xfId="291" applyFont="1" applyFill="1" applyBorder="1" applyAlignment="1" applyProtection="1">
      <alignment horizontal="center" vertical="center" wrapText="1"/>
      <protection hidden="1"/>
    </xf>
    <xf numFmtId="177" fontId="57" fillId="25" borderId="41" xfId="291" applyFont="1" applyFill="1" applyBorder="1" applyAlignment="1" applyProtection="1">
      <alignment horizontal="center" vertical="center" wrapText="1"/>
      <protection hidden="1"/>
    </xf>
    <xf numFmtId="177" fontId="57" fillId="25" borderId="45" xfId="291" applyFont="1" applyFill="1" applyBorder="1" applyAlignment="1" applyProtection="1">
      <alignment horizontal="center" vertical="center" wrapText="1"/>
      <protection hidden="1"/>
    </xf>
    <xf numFmtId="177" fontId="57" fillId="25" borderId="48" xfId="294" applyFont="1" applyFill="1" applyBorder="1" applyAlignment="1" applyProtection="1">
      <alignment horizontal="center" vertical="center" wrapText="1"/>
      <protection hidden="1"/>
    </xf>
    <xf numFmtId="49" fontId="57" fillId="25" borderId="39" xfId="294" applyNumberFormat="1" applyFont="1" applyFill="1" applyBorder="1" applyAlignment="1" applyProtection="1">
      <alignment horizontal="center" vertical="center" wrapText="1"/>
      <protection hidden="1"/>
    </xf>
    <xf numFmtId="49" fontId="57" fillId="25" borderId="46" xfId="294" applyNumberFormat="1" applyFont="1" applyFill="1" applyBorder="1" applyAlignment="1" applyProtection="1">
      <alignment horizontal="center" vertical="center" wrapText="1"/>
      <protection hidden="1"/>
    </xf>
    <xf numFmtId="177" fontId="57" fillId="16" borderId="55" xfId="294" applyFont="1" applyFill="1" applyBorder="1" applyAlignment="1" applyProtection="1">
      <alignment horizontal="center" vertical="center" wrapText="1"/>
      <protection hidden="1"/>
    </xf>
    <xf numFmtId="177" fontId="57" fillId="16" borderId="58" xfId="294" applyFont="1" applyFill="1" applyBorder="1" applyAlignment="1" applyProtection="1">
      <alignment horizontal="center" vertical="center" wrapText="1"/>
      <protection hidden="1"/>
    </xf>
    <xf numFmtId="177" fontId="57" fillId="25" borderId="59" xfId="294" applyFont="1" applyFill="1" applyBorder="1" applyAlignment="1" applyProtection="1">
      <alignment horizontal="center" vertical="center" wrapText="1"/>
      <protection hidden="1"/>
    </xf>
    <xf numFmtId="177" fontId="57" fillId="16" borderId="54" xfId="294" applyFont="1" applyFill="1" applyBorder="1" applyAlignment="1" applyProtection="1">
      <alignment horizontal="center" vertical="center" wrapText="1"/>
      <protection hidden="1"/>
    </xf>
    <xf numFmtId="177" fontId="57" fillId="25" borderId="42" xfId="294" applyFont="1" applyFill="1" applyBorder="1" applyAlignment="1" applyProtection="1">
      <alignment horizontal="center" vertical="center" wrapText="1"/>
      <protection hidden="1"/>
    </xf>
    <xf numFmtId="0" fontId="58" fillId="25" borderId="0" xfId="350" applyFont="1" applyFill="1" applyAlignment="1" applyProtection="1">
      <alignment horizontal="center" vertical="center" wrapText="1"/>
      <protection hidden="1"/>
    </xf>
    <xf numFmtId="0" fontId="59" fillId="25" borderId="0" xfId="350" applyFont="1" applyFill="1" applyAlignment="1" applyProtection="1">
      <alignment horizontal="center" vertical="center"/>
      <protection hidden="1"/>
    </xf>
    <xf numFmtId="0" fontId="57" fillId="25" borderId="35" xfId="350" applyFont="1" applyFill="1" applyBorder="1" applyAlignment="1" applyProtection="1">
      <alignment horizontal="center" vertical="center" wrapText="1"/>
      <protection hidden="1"/>
    </xf>
    <xf numFmtId="0" fontId="57" fillId="25" borderId="44" xfId="350" applyFont="1" applyFill="1" applyBorder="1" applyAlignment="1" applyProtection="1">
      <alignment horizontal="center" vertical="center" wrapText="1"/>
      <protection hidden="1"/>
    </xf>
    <xf numFmtId="0" fontId="57" fillId="25" borderId="23" xfId="350" applyFont="1" applyFill="1" applyBorder="1" applyAlignment="1" applyProtection="1">
      <alignment horizontal="center" vertical="center" wrapText="1"/>
      <protection hidden="1"/>
    </xf>
    <xf numFmtId="0" fontId="57" fillId="25" borderId="50" xfId="350" applyFont="1" applyFill="1" applyBorder="1" applyAlignment="1" applyProtection="1">
      <alignment horizontal="center" vertical="center" wrapText="1"/>
      <protection hidden="1"/>
    </xf>
    <xf numFmtId="0" fontId="57" fillId="25" borderId="54" xfId="350" applyFont="1" applyFill="1" applyBorder="1" applyAlignment="1" applyProtection="1">
      <alignment horizontal="center" vertical="center" wrapText="1"/>
      <protection hidden="1"/>
    </xf>
    <xf numFmtId="0" fontId="61" fillId="25" borderId="46" xfId="350" applyFont="1" applyFill="1" applyBorder="1" applyAlignment="1" applyProtection="1">
      <alignment horizontal="center" vertical="center" wrapText="1"/>
      <protection hidden="1"/>
    </xf>
    <xf numFmtId="0" fontId="57" fillId="25" borderId="55" xfId="350" applyFont="1" applyFill="1" applyBorder="1" applyAlignment="1" applyProtection="1">
      <alignment horizontal="center" vertical="center" wrapText="1"/>
      <protection hidden="1"/>
    </xf>
    <xf numFmtId="0" fontId="61" fillId="25" borderId="40" xfId="350" applyFont="1" applyFill="1" applyBorder="1" applyAlignment="1" applyProtection="1">
      <alignment horizontal="center" vertical="center" wrapText="1"/>
      <protection hidden="1"/>
    </xf>
    <xf numFmtId="0" fontId="57" fillId="25" borderId="71" xfId="350" applyFont="1" applyFill="1" applyBorder="1" applyAlignment="1" applyProtection="1">
      <alignment horizontal="center" vertical="center" wrapText="1"/>
      <protection hidden="1"/>
    </xf>
    <xf numFmtId="0" fontId="61" fillId="25" borderId="34" xfId="350" applyFont="1" applyFill="1" applyBorder="1" applyAlignment="1" applyProtection="1">
      <alignment horizontal="center" vertical="center" wrapText="1"/>
      <protection hidden="1"/>
    </xf>
    <xf numFmtId="0" fontId="57" fillId="25" borderId="58" xfId="350" applyFont="1" applyFill="1" applyBorder="1" applyAlignment="1" applyProtection="1">
      <alignment horizontal="center" vertical="center" wrapText="1"/>
      <protection hidden="1"/>
    </xf>
    <xf numFmtId="0" fontId="61" fillId="25" borderId="42" xfId="350" applyFont="1" applyFill="1" applyBorder="1" applyAlignment="1" applyProtection="1">
      <alignment horizontal="center" vertical="center" wrapText="1"/>
      <protection hidden="1"/>
    </xf>
    <xf numFmtId="0" fontId="63" fillId="25" borderId="35" xfId="350" applyFont="1" applyFill="1" applyBorder="1" applyAlignment="1" applyProtection="1">
      <alignment vertical="center"/>
      <protection locked="0" hidden="1"/>
    </xf>
    <xf numFmtId="0" fontId="0" fillId="25" borderId="35" xfId="0" applyFill="1" applyBorder="1" applyAlignment="1" applyProtection="1">
      <alignment vertical="center"/>
      <protection locked="0" hidden="1"/>
    </xf>
    <xf numFmtId="0" fontId="57" fillId="25" borderId="0" xfId="350" applyFont="1" applyFill="1" applyBorder="1" applyAlignment="1" applyProtection="1">
      <alignment horizontal="center" vertical="center" wrapText="1"/>
      <protection hidden="1"/>
    </xf>
    <xf numFmtId="0" fontId="57" fillId="25" borderId="16" xfId="350" applyFont="1" applyFill="1" applyBorder="1" applyAlignment="1" applyProtection="1">
      <alignment horizontal="center" vertical="center" wrapText="1"/>
      <protection hidden="1"/>
    </xf>
    <xf numFmtId="0" fontId="61" fillId="25" borderId="0" xfId="350" quotePrefix="1" applyFont="1" applyFill="1" applyBorder="1" applyAlignment="1" applyProtection="1">
      <alignment horizontal="center" vertical="center"/>
      <protection hidden="1"/>
    </xf>
    <xf numFmtId="0" fontId="61" fillId="25" borderId="16" xfId="350" applyFont="1" applyFill="1" applyBorder="1" applyAlignment="1" applyProtection="1">
      <alignment horizontal="center" vertical="center"/>
      <protection hidden="1"/>
    </xf>
  </cellXfs>
  <cellStyles count="375">
    <cellStyle name=" 1" xfId="1"/>
    <cellStyle name="??&amp;O?&amp;H?_x0008_??_x0007__x0001__x0001_" xfId="2"/>
    <cellStyle name="¤@?e_TEST-1 " xfId="3"/>
    <cellStyle name="20% - 강조색1" xfId="4" builtinId="30" customBuiltin="1"/>
    <cellStyle name="20% - 강조색1 2" xfId="5"/>
    <cellStyle name="20% - 강조색1 3" xfId="6"/>
    <cellStyle name="20% - 강조색2" xfId="7" builtinId="34" customBuiltin="1"/>
    <cellStyle name="20% - 강조색2 2" xfId="8"/>
    <cellStyle name="20% - 강조색2 3" xfId="9"/>
    <cellStyle name="20% - 강조색3" xfId="10" builtinId="38" customBuiltin="1"/>
    <cellStyle name="20% - 강조색3 2" xfId="11"/>
    <cellStyle name="20% - 강조색3 3" xfId="12"/>
    <cellStyle name="20% - 강조색4" xfId="13" builtinId="42" customBuiltin="1"/>
    <cellStyle name="20% - 강조색4 2" xfId="14"/>
    <cellStyle name="20% - 강조색4 3" xfId="15"/>
    <cellStyle name="20% - 강조색5" xfId="16" builtinId="46" customBuiltin="1"/>
    <cellStyle name="20% - 강조색5 2" xfId="17"/>
    <cellStyle name="20% - 강조색5 3" xfId="18"/>
    <cellStyle name="20% - 강조색6" xfId="19" builtinId="50" customBuiltin="1"/>
    <cellStyle name="20% - 강조색6 2" xfId="20"/>
    <cellStyle name="20% - 강조색6 3" xfId="21"/>
    <cellStyle name="40% - 강조색1" xfId="22" builtinId="31" customBuiltin="1"/>
    <cellStyle name="40% - 강조색1 2" xfId="23"/>
    <cellStyle name="40% - 강조색1 3" xfId="24"/>
    <cellStyle name="40% - 강조색2" xfId="25" builtinId="35" customBuiltin="1"/>
    <cellStyle name="40% - 강조색2 2" xfId="26"/>
    <cellStyle name="40% - 강조색2 3" xfId="27"/>
    <cellStyle name="40% - 강조색3" xfId="28" builtinId="39" customBuiltin="1"/>
    <cellStyle name="40% - 강조색3 2" xfId="29"/>
    <cellStyle name="40% - 강조색3 3" xfId="30"/>
    <cellStyle name="40% - 강조색4" xfId="31" builtinId="43" customBuiltin="1"/>
    <cellStyle name="40% - 강조색4 2" xfId="32"/>
    <cellStyle name="40% - 강조색4 3" xfId="33"/>
    <cellStyle name="40% - 강조색5" xfId="34" builtinId="47" customBuiltin="1"/>
    <cellStyle name="40% - 강조색5 2" xfId="35"/>
    <cellStyle name="40% - 강조색5 3" xfId="36"/>
    <cellStyle name="40% - 강조색6" xfId="37" builtinId="51" customBuiltin="1"/>
    <cellStyle name="40% - 강조색6 2" xfId="38"/>
    <cellStyle name="40% - 강조색6 3" xfId="39"/>
    <cellStyle name="60% - 강조색1" xfId="40" builtinId="32" customBuiltin="1"/>
    <cellStyle name="60% - 강조색1 2" xfId="41"/>
    <cellStyle name="60% - 강조색2" xfId="42" builtinId="36" customBuiltin="1"/>
    <cellStyle name="60% - 강조색2 2" xfId="43"/>
    <cellStyle name="60% - 강조색3" xfId="44" builtinId="40" customBuiltin="1"/>
    <cellStyle name="60% - 강조색3 2" xfId="45"/>
    <cellStyle name="60% - 강조색4" xfId="46" builtinId="44" customBuiltin="1"/>
    <cellStyle name="60% - 강조색4 2" xfId="47"/>
    <cellStyle name="60% - 강조색5" xfId="48" builtinId="48" customBuiltin="1"/>
    <cellStyle name="60% - 강조색5 2" xfId="49"/>
    <cellStyle name="60% - 강조색6" xfId="50" builtinId="52" customBuiltin="1"/>
    <cellStyle name="60% - 강조색6 2" xfId="51"/>
    <cellStyle name="A¨­￠￢￠O [0]_INQUIRY ￠?￥i¨u¡AAⓒ￢Aⓒª " xfId="52"/>
    <cellStyle name="A¨­￠￢￠O_INQUIRY ￠?￥i¨u¡AAⓒ￢Aⓒª " xfId="53"/>
    <cellStyle name="ÅëÈ­ [0]_¼ÕÀÍ¿¹»ê" xfId="54"/>
    <cellStyle name="AeE­ [0]_¼OAI¿¹≫e" xfId="55"/>
    <cellStyle name="ÅëÈ­ [0]_ÀÎ°Çºñ,¿ÜÁÖºñ" xfId="56"/>
    <cellStyle name="AeE­ [0]_AI°Cºn,μμ±Þºn" xfId="57"/>
    <cellStyle name="ÅëÈ­ [0]_laroux" xfId="58"/>
    <cellStyle name="AeE­ [0]_laroux_1" xfId="59"/>
    <cellStyle name="ÅëÈ­ [0]_laroux_1" xfId="60"/>
    <cellStyle name="AeE­ [0]_laroux_2" xfId="61"/>
    <cellStyle name="ÅëÈ­ [0]_laroux_2" xfId="62"/>
    <cellStyle name="AeE­ [0]_laroux_2_41-06농림16" xfId="63"/>
    <cellStyle name="ÅëÈ­ [0]_laroux_2_41-06농림16" xfId="64"/>
    <cellStyle name="AeE­ [0]_laroux_2_41-06농림41" xfId="65"/>
    <cellStyle name="ÅëÈ­ [0]_laroux_2_41-06농림41" xfId="66"/>
    <cellStyle name="AeE­ [0]_Sheet1" xfId="67"/>
    <cellStyle name="ÅëÈ­ [0]_Sheet1" xfId="68"/>
    <cellStyle name="ÅëÈ­_¼ÕÀÍ¿¹»ê" xfId="69"/>
    <cellStyle name="AeE­_¼OAI¿¹≫e" xfId="70"/>
    <cellStyle name="ÅëÈ­_ÀÎ°Çºñ,¿ÜÁÖºñ" xfId="71"/>
    <cellStyle name="AeE­_AI°Cºn,μμ±Þºn" xfId="72"/>
    <cellStyle name="ÅëÈ­_laroux" xfId="73"/>
    <cellStyle name="AeE­_laroux_1" xfId="74"/>
    <cellStyle name="ÅëÈ­_laroux_1" xfId="75"/>
    <cellStyle name="AeE­_laroux_2" xfId="76"/>
    <cellStyle name="ÅëÈ­_laroux_2" xfId="77"/>
    <cellStyle name="AeE­_laroux_2_41-06농림16" xfId="78"/>
    <cellStyle name="ÅëÈ­_laroux_2_41-06농림16" xfId="79"/>
    <cellStyle name="AeE­_laroux_2_41-06농림41" xfId="80"/>
    <cellStyle name="ÅëÈ­_laroux_2_41-06농림41" xfId="81"/>
    <cellStyle name="AeE­_Sheet1" xfId="82"/>
    <cellStyle name="ÅëÈ­_Sheet1" xfId="83"/>
    <cellStyle name="AeE­_Sheet1_41-06농림16" xfId="84"/>
    <cellStyle name="ÅëÈ­_Sheet1_41-06농림16" xfId="85"/>
    <cellStyle name="AeE­_Sheet1_41-06농림41" xfId="86"/>
    <cellStyle name="ÅëÈ­_Sheet1_41-06농림41" xfId="87"/>
    <cellStyle name="AeE¡ⓒ [0]_INQUIRY ￠?￥i¨u¡AAⓒ￢Aⓒª " xfId="88"/>
    <cellStyle name="AeE¡ⓒ_INQUIRY ￠?￥i¨u¡AAⓒ￢Aⓒª " xfId="89"/>
    <cellStyle name="ÄÞ¸¶ [0]_¼ÕÀÍ¿¹»ê" xfId="90"/>
    <cellStyle name="AÞ¸¶ [0]_¼OAI¿¹≫e" xfId="91"/>
    <cellStyle name="ÄÞ¸¶ [0]_ÀÎ°Çºñ,¿ÜÁÖºñ" xfId="92"/>
    <cellStyle name="AÞ¸¶ [0]_AI°Cºn,μμ±Þºn" xfId="93"/>
    <cellStyle name="ÄÞ¸¶ [0]_laroux" xfId="94"/>
    <cellStyle name="AÞ¸¶ [0]_laroux_1" xfId="95"/>
    <cellStyle name="ÄÞ¸¶ [0]_laroux_1" xfId="96"/>
    <cellStyle name="AÞ¸¶ [0]_Sheet1" xfId="97"/>
    <cellStyle name="ÄÞ¸¶ [0]_Sheet1" xfId="98"/>
    <cellStyle name="ÄÞ¸¶_¼ÕÀÍ¿¹»ê" xfId="99"/>
    <cellStyle name="AÞ¸¶_¼OAI¿¹≫e" xfId="100"/>
    <cellStyle name="ÄÞ¸¶_ÀÎ°Çºñ,¿ÜÁÖºñ" xfId="101"/>
    <cellStyle name="AÞ¸¶_AI°Cºn,μμ±Þºn" xfId="102"/>
    <cellStyle name="ÄÞ¸¶_laroux" xfId="103"/>
    <cellStyle name="AÞ¸¶_laroux_1" xfId="104"/>
    <cellStyle name="ÄÞ¸¶_laroux_1" xfId="105"/>
    <cellStyle name="AÞ¸¶_Sheet1" xfId="106"/>
    <cellStyle name="ÄÞ¸¶_Sheet1" xfId="107"/>
    <cellStyle name="AÞ¸¶_Sheet1_41-06농림16" xfId="108"/>
    <cellStyle name="ÄÞ¸¶_Sheet1_41-06농림16" xfId="109"/>
    <cellStyle name="AÞ¸¶_Sheet1_41-06농림41" xfId="110"/>
    <cellStyle name="ÄÞ¸¶_Sheet1_41-06농림41" xfId="111"/>
    <cellStyle name="C¡IA¨ª_¡ic¨u¡A¨￢I¨￢¡Æ AN¡Æe " xfId="112"/>
    <cellStyle name="C￥AØ_¿μ¾÷CoE² " xfId="113"/>
    <cellStyle name="Ç¥ÁØ_¼ÕÀÍ¿¹»ê" xfId="114"/>
    <cellStyle name="C￥AØ_¼OAI¿¹≫e" xfId="115"/>
    <cellStyle name="Ç¥ÁØ_ÀÎ°Çºñ,¿ÜÁÖºñ" xfId="116"/>
    <cellStyle name="C￥AØ_AI°Cºn,μμ±Þºn" xfId="117"/>
    <cellStyle name="Ç¥ÁØ_laroux" xfId="118"/>
    <cellStyle name="C￥AØ_laroux_1" xfId="119"/>
    <cellStyle name="Ç¥ÁØ_laroux_1" xfId="120"/>
    <cellStyle name="C￥AØ_laroux_1_Sheet1" xfId="121"/>
    <cellStyle name="Ç¥ÁØ_laroux_1_Sheet1" xfId="122"/>
    <cellStyle name="C￥AØ_laroux_2" xfId="123"/>
    <cellStyle name="Ç¥ÁØ_laroux_2" xfId="124"/>
    <cellStyle name="C￥AØ_laroux_2_Sheet1" xfId="125"/>
    <cellStyle name="Ç¥ÁØ_laroux_2_Sheet1" xfId="126"/>
    <cellStyle name="C￥AØ_laroux_3" xfId="127"/>
    <cellStyle name="Ç¥ÁØ_laroux_3" xfId="128"/>
    <cellStyle name="C￥AØ_laroux_4" xfId="129"/>
    <cellStyle name="Ç¥ÁØ_laroux_4" xfId="130"/>
    <cellStyle name="C￥AØ_laroux_Sheet1" xfId="131"/>
    <cellStyle name="Ç¥ÁØ_laroux_Sheet1" xfId="132"/>
    <cellStyle name="C￥AØ_Sheet1" xfId="133"/>
    <cellStyle name="Ç¥ÁØ_Sheet1" xfId="134"/>
    <cellStyle name="category" xfId="135"/>
    <cellStyle name="Comma [0]_ SG&amp;A Bridge " xfId="136"/>
    <cellStyle name="Comma_ SG&amp;A Bridge " xfId="137"/>
    <cellStyle name="Comma0" xfId="138"/>
    <cellStyle name="Curren?_x0012_퐀_x0017_?" xfId="139"/>
    <cellStyle name="Currency [0]_ SG&amp;A Bridge " xfId="140"/>
    <cellStyle name="Currency_ SG&amp;A Bridge " xfId="141"/>
    <cellStyle name="Currency0" xfId="142"/>
    <cellStyle name="Date" xfId="143"/>
    <cellStyle name="Euro" xfId="144"/>
    <cellStyle name="Fixed" xfId="145"/>
    <cellStyle name="Grey" xfId="146"/>
    <cellStyle name="HEADER" xfId="147"/>
    <cellStyle name="Header1" xfId="148"/>
    <cellStyle name="Header2" xfId="149"/>
    <cellStyle name="Header2 2" xfId="150"/>
    <cellStyle name="Header2 3" xfId="151"/>
    <cellStyle name="Heading 1" xfId="152"/>
    <cellStyle name="Heading 2" xfId="153"/>
    <cellStyle name="HEADING1" xfId="154"/>
    <cellStyle name="HEADING2" xfId="155"/>
    <cellStyle name="Input [yellow]" xfId="156"/>
    <cellStyle name="Input [yellow] 2" xfId="157"/>
    <cellStyle name="Input [yellow] 3" xfId="158"/>
    <cellStyle name="Input [yellow] 4" xfId="159"/>
    <cellStyle name="Model" xfId="160"/>
    <cellStyle name="Model 2" xfId="161"/>
    <cellStyle name="Normal - Style1" xfId="162"/>
    <cellStyle name="Normal_ SG&amp;A Bridge " xfId="163"/>
    <cellStyle name="Percent [2]" xfId="164"/>
    <cellStyle name="subhead" xfId="165"/>
    <cellStyle name="title [1]" xfId="166"/>
    <cellStyle name="title [2]" xfId="167"/>
    <cellStyle name="Total" xfId="168"/>
    <cellStyle name="UM" xfId="169"/>
    <cellStyle name="강조색1" xfId="170" builtinId="29" customBuiltin="1"/>
    <cellStyle name="강조색1 2" xfId="171"/>
    <cellStyle name="강조색2" xfId="172" builtinId="33" customBuiltin="1"/>
    <cellStyle name="강조색2 2" xfId="173"/>
    <cellStyle name="강조색3" xfId="174" builtinId="37" customBuiltin="1"/>
    <cellStyle name="강조색3 2" xfId="175"/>
    <cellStyle name="강조색4" xfId="176" builtinId="41" customBuiltin="1"/>
    <cellStyle name="강조색4 2" xfId="177"/>
    <cellStyle name="강조색5" xfId="178" builtinId="45" customBuiltin="1"/>
    <cellStyle name="강조색5 2" xfId="179"/>
    <cellStyle name="강조색6" xfId="180" builtinId="49" customBuiltin="1"/>
    <cellStyle name="강조색6 2" xfId="181"/>
    <cellStyle name="경고문" xfId="182" builtinId="11" customBuiltin="1"/>
    <cellStyle name="경고문 2" xfId="183"/>
    <cellStyle name="계산" xfId="184" builtinId="22" customBuiltin="1"/>
    <cellStyle name="계산 2" xfId="185"/>
    <cellStyle name="계산 2 2" xfId="186"/>
    <cellStyle name="계산 2 3" xfId="187"/>
    <cellStyle name="고정소숫점" xfId="188"/>
    <cellStyle name="고정소숫점 2" xfId="189"/>
    <cellStyle name="고정출력1" xfId="190"/>
    <cellStyle name="고정출력2" xfId="191"/>
    <cellStyle name="나쁨" xfId="192" builtinId="27" customBuiltin="1"/>
    <cellStyle name="나쁨 2" xfId="193"/>
    <cellStyle name="날짜" xfId="194"/>
    <cellStyle name="달러" xfId="195"/>
    <cellStyle name="똿뗦먛귟 [0.00]_PRODUCT DETAIL Q1" xfId="196"/>
    <cellStyle name="똿뗦먛귟_PRODUCT DETAIL Q1" xfId="197"/>
    <cellStyle name="메모" xfId="198" builtinId="10" customBuiltin="1"/>
    <cellStyle name="메모 2" xfId="199"/>
    <cellStyle name="메모 2 2" xfId="200"/>
    <cellStyle name="메모 2 3" xfId="201"/>
    <cellStyle name="믅됞 [0.00]_PRODUCT DETAIL Q1" xfId="202"/>
    <cellStyle name="믅됞_PRODUCT DETAIL Q1" xfId="203"/>
    <cellStyle name="바탕글" xfId="204"/>
    <cellStyle name="백분율 [0]" xfId="205"/>
    <cellStyle name="백분율 [2]" xfId="206"/>
    <cellStyle name="백분율 2" xfId="207"/>
    <cellStyle name="백분율 2 2" xfId="208"/>
    <cellStyle name="보통" xfId="209" builtinId="28" customBuiltin="1"/>
    <cellStyle name="보통 2" xfId="210"/>
    <cellStyle name="뷭?_?긚??_1" xfId="211"/>
    <cellStyle name="설명 텍스트" xfId="212" builtinId="53" customBuiltin="1"/>
    <cellStyle name="설명 텍스트 2" xfId="213"/>
    <cellStyle name="셀 확인" xfId="214" builtinId="23" customBuiltin="1"/>
    <cellStyle name="셀 확인 2" xfId="215"/>
    <cellStyle name="숫자(R)" xfId="216"/>
    <cellStyle name="쉼표 [0]" xfId="217" builtinId="6"/>
    <cellStyle name="쉼표 [0] 2" xfId="218"/>
    <cellStyle name="쉼표 [0] 2 2" xfId="219"/>
    <cellStyle name="쉼표 [0] 2 3" xfId="220"/>
    <cellStyle name="쉼표 [0] 2 4" xfId="221"/>
    <cellStyle name="쉼표 [0] 2_014_교육및문화" xfId="222"/>
    <cellStyle name="쉼표 [0] 3" xfId="223"/>
    <cellStyle name="쉼표 [0] 3 2" xfId="224"/>
    <cellStyle name="쉼표 [0] 3 3" xfId="225"/>
    <cellStyle name="쉼표 [0] 4" xfId="226"/>
    <cellStyle name="쉼표 [0] 5" xfId="227"/>
    <cellStyle name="쉼표 [0]_2011통계연보" xfId="228"/>
    <cellStyle name="쉼표 [0]_Book1" xfId="229"/>
    <cellStyle name="쉼표 [0]_통계(배수정)xls(1)" xfId="230"/>
    <cellStyle name="스타일 1" xfId="231"/>
    <cellStyle name="연결된 셀" xfId="232" builtinId="24" customBuiltin="1"/>
    <cellStyle name="연결된 셀 2" xfId="233"/>
    <cellStyle name="요약" xfId="234" builtinId="25" customBuiltin="1"/>
    <cellStyle name="요약 2" xfId="235"/>
    <cellStyle name="요약 2 2" xfId="236"/>
    <cellStyle name="요약 2 3" xfId="237"/>
    <cellStyle name="입력" xfId="238" builtinId="20" customBuiltin="1"/>
    <cellStyle name="입력 2" xfId="239"/>
    <cellStyle name="입력 2 2" xfId="240"/>
    <cellStyle name="입력 2 3" xfId="241"/>
    <cellStyle name="자리수" xfId="242"/>
    <cellStyle name="자리수0" xfId="243"/>
    <cellStyle name="자리수0 2" xfId="244"/>
    <cellStyle name="작은제목" xfId="245"/>
    <cellStyle name="제목" xfId="246" builtinId="15" customBuiltin="1"/>
    <cellStyle name="제목 1" xfId="247" builtinId="16" customBuiltin="1"/>
    <cellStyle name="제목 1 2" xfId="248"/>
    <cellStyle name="제목 2" xfId="249" builtinId="17" customBuiltin="1"/>
    <cellStyle name="제목 2 2" xfId="250"/>
    <cellStyle name="제목 3" xfId="251" builtinId="18" customBuiltin="1"/>
    <cellStyle name="제목 3 2" xfId="252"/>
    <cellStyle name="제목 4" xfId="253" builtinId="19" customBuiltin="1"/>
    <cellStyle name="제목 4 2" xfId="254"/>
    <cellStyle name="제목 5" xfId="255"/>
    <cellStyle name="좋음" xfId="256" builtinId="26" customBuiltin="1"/>
    <cellStyle name="좋음 2" xfId="257"/>
    <cellStyle name="출력" xfId="258" builtinId="21" customBuiltin="1"/>
    <cellStyle name="출력 2" xfId="259"/>
    <cellStyle name="출력 2 2" xfId="260"/>
    <cellStyle name="출력 2 3" xfId="261"/>
    <cellStyle name="콤마 [0]" xfId="262"/>
    <cellStyle name="콤마 [0]_-02.토지기후" xfId="263"/>
    <cellStyle name="콤마 [0]_1.농가및농가인구" xfId="264"/>
    <cellStyle name="콤마 [0]_10.잡곡" xfId="265"/>
    <cellStyle name="콤마 [0]_11.두류" xfId="266"/>
    <cellStyle name="콤마 [0]_12.서류" xfId="267"/>
    <cellStyle name="콤마 [0]_13.채소류생산량(1-3)" xfId="268"/>
    <cellStyle name="콤마 [0]_14.특용작물생산량" xfId="269"/>
    <cellStyle name="콤마 [0]_15.과실류생산량" xfId="270"/>
    <cellStyle name="콤마 [0]_16.추곡수매실적" xfId="271"/>
    <cellStyle name="콤마 [0]_18.정부관리양곡보관창고" xfId="272"/>
    <cellStyle name="콤마 [0]_19.정부양곡가공공장" xfId="273"/>
    <cellStyle name="콤마 [0]_2.연령별농가인구" xfId="274"/>
    <cellStyle name="콤마 [0]_2.주민등록인구" xfId="275"/>
    <cellStyle name="콤마 [0]_20.농업협동조합(2-1)" xfId="276"/>
    <cellStyle name="콤마 [0]_21.농업용기구및기계보유 " xfId="277"/>
    <cellStyle name="콤마 [0]_22.농기계이용조직" xfId="278"/>
    <cellStyle name="콤마 [0]_23.비료공급" xfId="279"/>
    <cellStyle name="콤마 [0]_24.가축사육가구및마리(1-2)" xfId="280"/>
    <cellStyle name="콤마 [0]_25.가축전염병발생" xfId="281"/>
    <cellStyle name="콤마 [0]_26.가축전염병예방주사실시" xfId="282"/>
    <cellStyle name="콤마 [0]_27.수의사분포" xfId="283"/>
    <cellStyle name="콤마 [0]_28.도축검사" xfId="284"/>
    <cellStyle name="콤마 [0]_29.배합사료생산" xfId="285"/>
    <cellStyle name="콤마 [0]_3.경지면적" xfId="286"/>
    <cellStyle name="콤마 [0]_30.소유별임야면적" xfId="287"/>
    <cellStyle name="콤마 [0]_31.임상별산림면적" xfId="288"/>
    <cellStyle name="콤마 [0]_32.임상별임목축적" xfId="289"/>
    <cellStyle name="콤마 [0]_33.임산물생산량" xfId="290"/>
    <cellStyle name="콤마 [0]_34.제재공장및생산" xfId="291"/>
    <cellStyle name="콤마 [0]_35.사방사업" xfId="292"/>
    <cellStyle name="콤마 [0]_36.조림" xfId="293"/>
    <cellStyle name="콤마 [0]_37.산림피해" xfId="294"/>
    <cellStyle name="콤마 [0]_43.수산업협동조합" xfId="295"/>
    <cellStyle name="콤마 [0]_5.농업진흥지역지정" xfId="296"/>
    <cellStyle name="콤마 [0]_7.식량작물생산량" xfId="297"/>
    <cellStyle name="콤마 [0]_8.미곡" xfId="298"/>
    <cellStyle name="콤마 [0]_9.맥류" xfId="299"/>
    <cellStyle name="콤마 [2]" xfId="300"/>
    <cellStyle name="콤마_ 견적기준 FLOW " xfId="301"/>
    <cellStyle name="큰제목" xfId="302"/>
    <cellStyle name="퍼센트" xfId="303"/>
    <cellStyle name="퍼센트 2" xfId="304"/>
    <cellStyle name="표준" xfId="0" builtinId="0"/>
    <cellStyle name="표준 2" xfId="305"/>
    <cellStyle name="표준 2 10" xfId="306"/>
    <cellStyle name="표준 2 2" xfId="307"/>
    <cellStyle name="표준 2 2 2" xfId="308"/>
    <cellStyle name="표준 2 2_2013년 통계연보 제출자료(기업지원과)" xfId="309"/>
    <cellStyle name="표준 2 3" xfId="310"/>
    <cellStyle name="표준 2 3 2" xfId="311"/>
    <cellStyle name="표준 2 4" xfId="312"/>
    <cellStyle name="표준 2 4 2" xfId="313"/>
    <cellStyle name="표준 2 5" xfId="314"/>
    <cellStyle name="표준 2 5 2" xfId="315"/>
    <cellStyle name="표준 2 6" xfId="316"/>
    <cellStyle name="표준 2 7" xfId="317"/>
    <cellStyle name="표준 2 8" xfId="318"/>
    <cellStyle name="표준 2 9" xfId="319"/>
    <cellStyle name="표준 2_006_농림수산40-58" xfId="320"/>
    <cellStyle name="표준 3" xfId="321"/>
    <cellStyle name="표준 3 2" xfId="322"/>
    <cellStyle name="표준 3 2 2" xfId="323"/>
    <cellStyle name="표준 3 2_6.농림수산 37  수정(산림녹지과)" xfId="324"/>
    <cellStyle name="표준 3 3" xfId="325"/>
    <cellStyle name="표준 3 3 2" xfId="326"/>
    <cellStyle name="표준 3 4" xfId="327"/>
    <cellStyle name="표준 3_6.농림수산 37  수정(산림녹지과)" xfId="328"/>
    <cellStyle name="표준 4" xfId="329"/>
    <cellStyle name="표준 4 2" xfId="330"/>
    <cellStyle name="표준 4 2 2" xfId="331"/>
    <cellStyle name="표준 4 2_6.농림수산 37  수정(산림녹지과)" xfId="332"/>
    <cellStyle name="표준 4 3" xfId="333"/>
    <cellStyle name="표준 4 4" xfId="334"/>
    <cellStyle name="표준 4_6.농림수산 37  수정(산림녹지과)" xfId="335"/>
    <cellStyle name="표준 5" xfId="336"/>
    <cellStyle name="표준 5 2" xfId="337"/>
    <cellStyle name="표준 6" xfId="338"/>
    <cellStyle name="표준_-04.노동" xfId="339"/>
    <cellStyle name="표준_06 농림수산" xfId="340"/>
    <cellStyle name="표준_06-1. 농림수산(1~29)" xfId="341"/>
    <cellStyle name="표준_1.농가및농가인구" xfId="342"/>
    <cellStyle name="표준_2.연령별농가인구" xfId="343"/>
    <cellStyle name="표준_2011통계연보" xfId="344"/>
    <cellStyle name="표준_26.가축전염병예방주사실적" xfId="345"/>
    <cellStyle name="표준_3.경지면적" xfId="346"/>
    <cellStyle name="표준_4.경지규모별농가" xfId="347"/>
    <cellStyle name="표준_6(1).농림수산업+(2)" xfId="348"/>
    <cellStyle name="표준_6-1_농림수산(1~28)" xfId="349"/>
    <cellStyle name="표준_Book1" xfId="350"/>
    <cellStyle name="표준_Sheet1" xfId="351"/>
    <cellStyle name="표준_경지규모별농가" xfId="352"/>
    <cellStyle name="표준_경지면적" xfId="353"/>
    <cellStyle name="표준_농가및농가인구" xfId="354"/>
    <cellStyle name="표준_농업기반과" xfId="355"/>
    <cellStyle name="표준_농업용기구및기계보유 " xfId="356"/>
    <cellStyle name="표준_농업진흥지역지정" xfId="357"/>
    <cellStyle name="표준_두류" xfId="358"/>
    <cellStyle name="표준_맥류" xfId="359"/>
    <cellStyle name="표준_미곡" xfId="360"/>
    <cellStyle name="표준_서류" xfId="361"/>
    <cellStyle name="표준_식량작물생산량" xfId="362"/>
    <cellStyle name="표준_연령별농가인구" xfId="363"/>
    <cellStyle name="표준_잡곡" xfId="364"/>
    <cellStyle name="표준_정부관리양곡보관창고" xfId="365"/>
    <cellStyle name="표준_정부양곡가공공장" xfId="366"/>
    <cellStyle name="표준_채소류생산량" xfId="367"/>
    <cellStyle name="표준_추곡수매실적" xfId="368"/>
    <cellStyle name="하이퍼링크 2" xfId="369"/>
    <cellStyle name="합산" xfId="370"/>
    <cellStyle name="화폐기호" xfId="371"/>
    <cellStyle name="화폐기호 2" xfId="372"/>
    <cellStyle name="화폐기호0" xfId="373"/>
    <cellStyle name="화폐기호0 2" xfId="3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externalLink" Target="externalLinks/externalLink4.xml"/><Relationship Id="rId55" Type="http://schemas.openxmlformats.org/officeDocument/2006/relationships/externalLink" Target="externalLinks/externalLink9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8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7.xml"/><Relationship Id="rId58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3.xml"/><Relationship Id="rId57" Type="http://schemas.openxmlformats.org/officeDocument/2006/relationships/externalLink" Target="externalLinks/externalLink11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6.xml"/><Relationship Id="rId60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56" Type="http://schemas.openxmlformats.org/officeDocument/2006/relationships/externalLink" Target="externalLinks/externalLink10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104775</xdr:rowOff>
    </xdr:from>
    <xdr:to>
      <xdr:col>8</xdr:col>
      <xdr:colOff>556260</xdr:colOff>
      <xdr:row>9</xdr:row>
      <xdr:rowOff>81915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1920" y="114300"/>
          <a:ext cx="5920740" cy="148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73152" tIns="54864" rIns="73152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농림수산업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Agriculture, Forestry &amp; Fishing Establishment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53685;&#44228;&#44288;&#47144;/1.&#53685;&#44228;&#50672;&#48372;/2011-52&#54924;/001_&#50896;&#44256;/001_&#50896;&#44256;/&#52572;&#51333;&#48376;/BZ16CD926/&#50896;&#44256;/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ENSCTAAW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5453;&#54801;/Local%20Settings/Temporary%20Internet%20Files/Content.IE5/3EYE3ZLR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53685;&#44228;&#44288;&#47144;/1.&#53685;&#44228;&#50672;&#48372;/2011-52&#54924;/001_&#50896;&#44256;/001_&#50896;&#44256;/&#52572;&#51333;&#48376;/Temp1_(&#48537;&#51076;3)&#53685;&#44228;&#50672;&#48372;&#51089;&#49457;&#49436;&#49885;.zip/&#50896;&#44256;/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53685;&#44228;&#44288;&#47144;/1.&#53685;&#44228;&#50672;&#48372;/2011-52&#54924;/001_&#50896;&#44256;/001_&#50896;&#44256;/&#52572;&#51333;&#48376;/BZ6FD672/&#50896;&#44256;/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BZ43FDFD9/&#50896;&#44256;/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BZ62741A/&#50896;&#44256;/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/_AZTMP0_/Exec/&#50896;&#44256;/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2010&#44592;&#51456;&#53685;&#44228;&#50672;&#48372;/51&#54924;&#53685;&#44228;&#50672;&#48372;&#48156;&#44036;&#44228;&#54925;/&#53685;&#44228;&#50672;&#48372;&#51089;&#49457;&#49436;&#49885;/&#50896;&#44256;/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53685;&#44228;&#44288;&#47144;/1.&#53685;&#44228;&#50672;&#48372;/2011-52&#54924;/001_&#50896;&#44256;/001_&#50896;&#44256;/&#52572;&#51333;&#48376;/HAMONITEMP/&#50896;&#44256;/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53685;&#44228;&#44288;&#47144;/1.&#53685;&#44228;&#50672;&#48372;/2011-52&#54924;/001_&#50896;&#44256;/001_&#50896;&#44256;/&#52572;&#51333;&#48376;/BZDC3AC2/&#50896;&#44256;/06-1.%20&#45453;&#47548;&#49688;&#49328;(1~29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M20" sqref="M20"/>
      <selection pane="bottomLeft" activeCell="C13" sqref="C13"/>
    </sheetView>
  </sheetViews>
  <sheetFormatPr defaultRowHeight="14.25"/>
  <cols>
    <col min="1" max="7" width="9" style="3" customWidth="1"/>
    <col min="8" max="9" width="9" style="4" customWidth="1"/>
    <col min="10" max="16" width="9" style="3" customWidth="1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 t="s">
        <v>664</v>
      </c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7"/>
  <dimension ref="A1:P37"/>
  <sheetViews>
    <sheetView view="pageBreakPreview" zoomScaleNormal="100" zoomScaleSheetLayoutView="100" workbookViewId="0">
      <selection activeCell="C31" sqref="C31"/>
    </sheetView>
  </sheetViews>
  <sheetFormatPr defaultRowHeight="14.25"/>
  <cols>
    <col min="1" max="7" width="9" style="3" customWidth="1"/>
    <col min="8" max="9" width="9" style="4" customWidth="1"/>
    <col min="10" max="16" width="9" style="3" customWidth="1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>
      <c r="A3" s="5" t="s">
        <v>245</v>
      </c>
      <c r="B3" s="1"/>
      <c r="C3" s="1"/>
      <c r="D3" s="1"/>
      <c r="E3" s="1"/>
      <c r="F3" s="5" t="s">
        <v>972</v>
      </c>
      <c r="G3" s="1"/>
      <c r="J3" s="1"/>
      <c r="K3" s="1"/>
      <c r="L3" s="1"/>
      <c r="M3" s="1"/>
      <c r="N3" s="1"/>
      <c r="O3" s="1"/>
      <c r="P3" s="1"/>
    </row>
    <row r="4" spans="1:16" s="2" customFormat="1">
      <c r="A4" s="5" t="s">
        <v>246</v>
      </c>
      <c r="B4" s="1"/>
      <c r="C4" s="1"/>
      <c r="D4" s="1"/>
      <c r="E4" s="1"/>
      <c r="F4" s="5" t="s">
        <v>653</v>
      </c>
      <c r="G4" s="1"/>
      <c r="J4" s="1"/>
      <c r="K4" s="1"/>
      <c r="L4" s="1"/>
      <c r="M4" s="1"/>
      <c r="N4" s="1"/>
      <c r="O4" s="1"/>
      <c r="P4" s="1"/>
    </row>
    <row r="5" spans="1:16" s="2" customFormat="1">
      <c r="A5" s="5" t="s">
        <v>247</v>
      </c>
      <c r="B5" s="5"/>
      <c r="C5" s="6"/>
      <c r="D5" s="6"/>
      <c r="F5" s="5" t="s">
        <v>655</v>
      </c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 t="s">
        <v>248</v>
      </c>
      <c r="B6" s="5"/>
      <c r="C6" s="6"/>
      <c r="D6" s="6"/>
      <c r="F6" s="5" t="s">
        <v>973</v>
      </c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 t="s">
        <v>249</v>
      </c>
      <c r="B7" s="5"/>
      <c r="C7" s="6"/>
      <c r="D7" s="6"/>
      <c r="F7" s="5" t="s">
        <v>657</v>
      </c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250</v>
      </c>
      <c r="B8" s="5"/>
      <c r="C8" s="6"/>
      <c r="D8" s="6"/>
      <c r="F8" s="5" t="s">
        <v>659</v>
      </c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 t="s">
        <v>251</v>
      </c>
      <c r="B9" s="5"/>
      <c r="C9" s="6"/>
      <c r="D9" s="6"/>
      <c r="F9" s="5" t="s">
        <v>974</v>
      </c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 t="s">
        <v>252</v>
      </c>
      <c r="B10" s="5"/>
      <c r="C10" s="6"/>
      <c r="D10" s="6"/>
      <c r="F10" s="5" t="s">
        <v>1072</v>
      </c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 t="s">
        <v>253</v>
      </c>
      <c r="B11" s="5"/>
      <c r="C11" s="6"/>
      <c r="D11" s="6"/>
      <c r="F11" s="5" t="s">
        <v>1073</v>
      </c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 t="s">
        <v>254</v>
      </c>
      <c r="B12" s="5"/>
      <c r="C12" s="6"/>
      <c r="D12" s="6"/>
      <c r="F12" s="5" t="s">
        <v>1074</v>
      </c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 t="s">
        <v>255</v>
      </c>
      <c r="B13" s="5"/>
      <c r="C13" s="6"/>
      <c r="D13" s="6"/>
      <c r="F13" s="5" t="s">
        <v>975</v>
      </c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 t="s">
        <v>256</v>
      </c>
      <c r="B14" s="5"/>
      <c r="C14" s="6"/>
      <c r="D14" s="6"/>
      <c r="F14" s="8" t="s">
        <v>976</v>
      </c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257</v>
      </c>
      <c r="B15" s="5"/>
      <c r="C15" s="6"/>
      <c r="D15" s="6"/>
      <c r="F15" s="5" t="s">
        <v>977</v>
      </c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258</v>
      </c>
      <c r="B16" s="5"/>
      <c r="C16" s="6"/>
      <c r="D16" s="6"/>
      <c r="F16" s="8" t="s">
        <v>259</v>
      </c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260</v>
      </c>
      <c r="B17" s="5"/>
      <c r="C17" s="6"/>
      <c r="D17" s="6"/>
      <c r="F17" s="5" t="s">
        <v>261</v>
      </c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262</v>
      </c>
      <c r="B18" s="5"/>
      <c r="C18" s="6"/>
      <c r="D18" s="6"/>
      <c r="F18" s="9" t="s">
        <v>978</v>
      </c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263</v>
      </c>
      <c r="B19" s="5"/>
      <c r="C19" s="6"/>
      <c r="D19" s="6"/>
      <c r="F19" s="9" t="s">
        <v>979</v>
      </c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264</v>
      </c>
      <c r="B20" s="5"/>
      <c r="C20" s="6"/>
      <c r="D20" s="6"/>
      <c r="F20" s="10" t="s">
        <v>980</v>
      </c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611</v>
      </c>
      <c r="B21" s="5"/>
      <c r="C21" s="6"/>
      <c r="D21" s="6"/>
      <c r="F21" s="9" t="s">
        <v>981</v>
      </c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8" t="s">
        <v>613</v>
      </c>
      <c r="B22" s="5"/>
      <c r="C22" s="6"/>
      <c r="D22" s="6"/>
      <c r="F22" s="9" t="s">
        <v>982</v>
      </c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8" t="s">
        <v>615</v>
      </c>
      <c r="B23" s="5"/>
      <c r="C23" s="5"/>
      <c r="D23" s="6"/>
      <c r="E23" s="9"/>
      <c r="F23" s="9" t="s">
        <v>983</v>
      </c>
      <c r="G23" s="10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8" t="s">
        <v>619</v>
      </c>
      <c r="B24" s="5"/>
      <c r="C24" s="5"/>
      <c r="D24" s="6"/>
      <c r="E24" s="9"/>
      <c r="F24" s="9" t="s">
        <v>984</v>
      </c>
      <c r="G24" s="10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8" t="s">
        <v>966</v>
      </c>
      <c r="B25" s="5"/>
      <c r="C25" s="5"/>
      <c r="D25" s="6"/>
      <c r="E25" s="9"/>
      <c r="F25" s="9" t="s">
        <v>985</v>
      </c>
      <c r="G25" s="10"/>
      <c r="H25" s="7"/>
      <c r="I25" s="7"/>
      <c r="J25" s="1"/>
      <c r="L25" s="1"/>
      <c r="M25" s="1"/>
      <c r="N25" s="1"/>
      <c r="O25" s="1"/>
      <c r="P25" s="1"/>
    </row>
    <row r="26" spans="1:16" s="2" customFormat="1">
      <c r="A26" s="8" t="s">
        <v>627</v>
      </c>
      <c r="B26" s="5"/>
      <c r="C26" s="5"/>
      <c r="D26" s="6"/>
      <c r="E26" s="9"/>
      <c r="F26" s="10" t="s">
        <v>265</v>
      </c>
      <c r="G26" s="10"/>
      <c r="H26" s="7"/>
      <c r="I26" s="7"/>
      <c r="J26" s="1"/>
      <c r="L26" s="1"/>
      <c r="M26" s="1"/>
      <c r="N26" s="1"/>
      <c r="O26" s="1"/>
      <c r="P26" s="1"/>
    </row>
    <row r="27" spans="1:16" s="2" customFormat="1">
      <c r="A27" s="8" t="s">
        <v>967</v>
      </c>
      <c r="B27" s="5"/>
      <c r="C27" s="5"/>
      <c r="D27" s="6"/>
      <c r="E27" s="9"/>
      <c r="F27" s="10" t="s">
        <v>266</v>
      </c>
      <c r="G27" s="10"/>
      <c r="H27" s="7"/>
      <c r="I27" s="7"/>
      <c r="J27" s="1"/>
      <c r="L27" s="1"/>
      <c r="M27" s="1"/>
      <c r="N27" s="1"/>
      <c r="O27" s="1"/>
      <c r="P27" s="1"/>
    </row>
    <row r="28" spans="1:16" s="2" customFormat="1">
      <c r="A28" s="8" t="s">
        <v>968</v>
      </c>
      <c r="B28" s="5"/>
      <c r="C28" s="5"/>
      <c r="D28" s="6"/>
      <c r="E28" s="9"/>
      <c r="F28" s="9" t="s">
        <v>267</v>
      </c>
      <c r="G28" s="10"/>
      <c r="H28" s="7"/>
      <c r="I28" s="7"/>
      <c r="J28" s="1"/>
      <c r="K28" s="10"/>
      <c r="L28" s="1"/>
      <c r="M28" s="1"/>
      <c r="N28" s="1"/>
      <c r="O28" s="1"/>
      <c r="P28" s="1"/>
    </row>
    <row r="29" spans="1:16" s="2" customFormat="1">
      <c r="A29" s="8" t="s">
        <v>635</v>
      </c>
      <c r="B29" s="5"/>
      <c r="C29" s="5"/>
      <c r="D29" s="6"/>
      <c r="E29" s="9"/>
      <c r="F29" s="9" t="s">
        <v>268</v>
      </c>
      <c r="G29" s="10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639</v>
      </c>
      <c r="B30" s="1"/>
      <c r="C30" s="1"/>
      <c r="D30" s="6"/>
      <c r="E30" s="10"/>
      <c r="F30" s="8" t="s">
        <v>986</v>
      </c>
      <c r="G30" s="10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643</v>
      </c>
      <c r="B31" s="1"/>
      <c r="C31" s="1"/>
      <c r="D31" s="1"/>
      <c r="E31" s="10"/>
      <c r="F31" s="8" t="s">
        <v>987</v>
      </c>
      <c r="G31" s="10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645</v>
      </c>
      <c r="B32" s="3"/>
      <c r="C32" s="3"/>
      <c r="D32" s="1"/>
      <c r="E32" s="10"/>
      <c r="F32" s="8" t="s">
        <v>988</v>
      </c>
      <c r="G32" s="10"/>
      <c r="J32" s="1"/>
      <c r="K32" s="1"/>
      <c r="L32" s="1"/>
      <c r="M32" s="1"/>
      <c r="N32" s="1"/>
      <c r="O32" s="1"/>
      <c r="P32" s="1"/>
    </row>
    <row r="33" spans="1:10">
      <c r="A33" s="5" t="s">
        <v>647</v>
      </c>
      <c r="E33" s="10"/>
      <c r="F33" s="8" t="s">
        <v>989</v>
      </c>
      <c r="G33" s="10"/>
      <c r="J33" s="1"/>
    </row>
    <row r="34" spans="1:10">
      <c r="A34" s="5" t="s">
        <v>969</v>
      </c>
      <c r="E34" s="10"/>
      <c r="F34" s="8" t="s">
        <v>990</v>
      </c>
      <c r="G34" s="10"/>
      <c r="J34" s="1"/>
    </row>
    <row r="35" spans="1:10">
      <c r="A35" s="5" t="s">
        <v>970</v>
      </c>
      <c r="F35" s="8" t="s">
        <v>991</v>
      </c>
    </row>
    <row r="36" spans="1:10">
      <c r="A36" s="5" t="s">
        <v>971</v>
      </c>
      <c r="F36" s="8" t="s">
        <v>992</v>
      </c>
      <c r="J36" s="4"/>
    </row>
    <row r="37" spans="1:10">
      <c r="A37" s="5"/>
      <c r="F37" s="8"/>
      <c r="J37" s="4"/>
    </row>
  </sheetData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I47"/>
  <sheetViews>
    <sheetView view="pageBreakPreview" zoomScaleNormal="100" zoomScaleSheetLayoutView="100" workbookViewId="0">
      <selection activeCell="D15" sqref="D15"/>
    </sheetView>
  </sheetViews>
  <sheetFormatPr defaultColWidth="6" defaultRowHeight="12"/>
  <cols>
    <col min="1" max="1" width="7.125" style="30" customWidth="1"/>
    <col min="2" max="2" width="11.25" style="30" customWidth="1"/>
    <col min="3" max="8" width="9.125" style="30" customWidth="1"/>
    <col min="9" max="9" width="9.375" style="30" customWidth="1"/>
    <col min="10" max="16384" width="6" style="31"/>
  </cols>
  <sheetData>
    <row r="1" spans="1:9" s="12" customFormat="1" ht="14.1" customHeight="1">
      <c r="A1" s="11"/>
      <c r="B1" s="11"/>
      <c r="C1" s="11"/>
      <c r="D1" s="11"/>
      <c r="E1" s="11"/>
      <c r="G1" s="11"/>
      <c r="H1" s="11"/>
      <c r="I1" s="13" t="s">
        <v>1086</v>
      </c>
    </row>
    <row r="2" spans="1:9" s="12" customFormat="1" ht="14.1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9" s="14" customFormat="1" ht="20.100000000000001" customHeight="1">
      <c r="A3" s="1208" t="s">
        <v>405</v>
      </c>
      <c r="B3" s="1208"/>
      <c r="C3" s="1208"/>
      <c r="D3" s="1208"/>
      <c r="E3" s="1208"/>
      <c r="F3" s="1208"/>
      <c r="G3" s="1208"/>
      <c r="H3" s="1208"/>
      <c r="I3" s="1208"/>
    </row>
    <row r="4" spans="1:9" s="16" customFormat="1" ht="24" customHeight="1">
      <c r="A4" s="1209" t="s">
        <v>406</v>
      </c>
      <c r="B4" s="1209"/>
      <c r="C4" s="1209"/>
      <c r="D4" s="1209"/>
      <c r="E4" s="1209"/>
      <c r="F4" s="1209"/>
      <c r="G4" s="1209"/>
      <c r="H4" s="1209"/>
      <c r="I4" s="1209"/>
    </row>
    <row r="5" spans="1:9" s="18" customFormat="1" ht="18" customHeight="1" thickBot="1">
      <c r="A5" s="17" t="s">
        <v>1004</v>
      </c>
      <c r="B5" s="17"/>
      <c r="I5" s="19" t="s">
        <v>407</v>
      </c>
    </row>
    <row r="6" spans="1:9" s="12" customFormat="1" ht="15" customHeight="1">
      <c r="A6" s="1222" t="s">
        <v>231</v>
      </c>
      <c r="B6" s="1223"/>
      <c r="C6" s="1230" t="s">
        <v>576</v>
      </c>
      <c r="D6" s="1214"/>
      <c r="E6" s="1214"/>
      <c r="F6" s="1214"/>
      <c r="G6" s="1214" t="s">
        <v>408</v>
      </c>
      <c r="H6" s="1214"/>
      <c r="I6" s="1215"/>
    </row>
    <row r="7" spans="1:9" s="20" customFormat="1" ht="15" customHeight="1">
      <c r="A7" s="1224"/>
      <c r="B7" s="1225"/>
      <c r="C7" s="1231"/>
      <c r="D7" s="1217"/>
      <c r="E7" s="1217"/>
      <c r="F7" s="1217"/>
      <c r="G7" s="1216"/>
      <c r="H7" s="1217"/>
      <c r="I7" s="1218"/>
    </row>
    <row r="8" spans="1:9" s="20" customFormat="1" ht="20.25" customHeight="1">
      <c r="A8" s="1224"/>
      <c r="B8" s="1225"/>
      <c r="C8" s="1210"/>
      <c r="D8" s="1221" t="s">
        <v>577</v>
      </c>
      <c r="E8" s="1228" t="s">
        <v>409</v>
      </c>
      <c r="F8" s="1228" t="s">
        <v>410</v>
      </c>
      <c r="G8" s="1212"/>
      <c r="H8" s="1221" t="s">
        <v>531</v>
      </c>
      <c r="I8" s="1219" t="s">
        <v>193</v>
      </c>
    </row>
    <row r="9" spans="1:9" s="20" customFormat="1" ht="20.25" customHeight="1">
      <c r="A9" s="1226"/>
      <c r="B9" s="1227"/>
      <c r="C9" s="1211"/>
      <c r="D9" s="1213"/>
      <c r="E9" s="1229"/>
      <c r="F9" s="1229"/>
      <c r="G9" s="1213"/>
      <c r="H9" s="1213"/>
      <c r="I9" s="1220"/>
    </row>
    <row r="10" spans="1:9" s="22" customFormat="1" ht="17.45" customHeight="1">
      <c r="A10" s="1235" t="s">
        <v>0</v>
      </c>
      <c r="B10" s="1234"/>
      <c r="C10" s="484">
        <v>200252</v>
      </c>
      <c r="D10" s="484">
        <v>132889</v>
      </c>
      <c r="E10" s="484">
        <v>22988</v>
      </c>
      <c r="F10" s="484">
        <v>44375</v>
      </c>
      <c r="G10" s="484">
        <v>479517</v>
      </c>
      <c r="H10" s="484">
        <v>229758</v>
      </c>
      <c r="I10" s="484">
        <v>249759</v>
      </c>
    </row>
    <row r="11" spans="1:9" s="22" customFormat="1" ht="17.45" customHeight="1">
      <c r="A11" s="1235" t="s">
        <v>334</v>
      </c>
      <c r="B11" s="1236"/>
      <c r="C11" s="484">
        <v>201651</v>
      </c>
      <c r="D11" s="484">
        <v>124895</v>
      </c>
      <c r="E11" s="484">
        <v>30833</v>
      </c>
      <c r="F11" s="484">
        <v>45923</v>
      </c>
      <c r="G11" s="484">
        <v>491225</v>
      </c>
      <c r="H11" s="484">
        <v>240088</v>
      </c>
      <c r="I11" s="484">
        <v>251137</v>
      </c>
    </row>
    <row r="12" spans="1:9" s="22" customFormat="1" ht="17.45" customHeight="1">
      <c r="A12" s="1235" t="s">
        <v>404</v>
      </c>
      <c r="B12" s="1236"/>
      <c r="C12" s="484">
        <v>197218</v>
      </c>
      <c r="D12" s="484">
        <v>124342</v>
      </c>
      <c r="E12" s="484">
        <v>29253</v>
      </c>
      <c r="F12" s="484">
        <v>43622</v>
      </c>
      <c r="G12" s="484">
        <v>471076</v>
      </c>
      <c r="H12" s="484">
        <v>230494</v>
      </c>
      <c r="I12" s="484">
        <v>240580</v>
      </c>
    </row>
    <row r="13" spans="1:9" s="22" customFormat="1" ht="17.45" customHeight="1">
      <c r="A13" s="1235" t="s">
        <v>665</v>
      </c>
      <c r="B13" s="1236"/>
      <c r="C13" s="576">
        <v>195779</v>
      </c>
      <c r="D13" s="576">
        <v>123697</v>
      </c>
      <c r="E13" s="576">
        <v>28282</v>
      </c>
      <c r="F13" s="576">
        <v>43800</v>
      </c>
      <c r="G13" s="576">
        <v>465408</v>
      </c>
      <c r="H13" s="576">
        <v>227577</v>
      </c>
      <c r="I13" s="576">
        <v>237831</v>
      </c>
    </row>
    <row r="14" spans="1:9" s="22" customFormat="1" ht="17.45" customHeight="1">
      <c r="A14" s="1233" t="s">
        <v>1003</v>
      </c>
      <c r="B14" s="1234"/>
      <c r="C14" s="983">
        <v>195108</v>
      </c>
      <c r="D14" s="983">
        <v>122009</v>
      </c>
      <c r="E14" s="983">
        <v>27580</v>
      </c>
      <c r="F14" s="983">
        <v>45520</v>
      </c>
      <c r="G14" s="983">
        <v>458791</v>
      </c>
      <c r="H14" s="983">
        <v>223221</v>
      </c>
      <c r="I14" s="983">
        <v>235569</v>
      </c>
    </row>
    <row r="15" spans="1:9" s="12" customFormat="1" ht="15" customHeight="1">
      <c r="A15" s="485"/>
      <c r="B15" s="486"/>
      <c r="C15" s="982"/>
      <c r="D15" s="982"/>
      <c r="E15" s="982"/>
      <c r="F15" s="982"/>
      <c r="G15" s="982"/>
      <c r="H15" s="982"/>
      <c r="I15" s="982"/>
    </row>
    <row r="16" spans="1:9" s="12" customFormat="1" ht="16.5" customHeight="1">
      <c r="A16" s="485" t="s">
        <v>269</v>
      </c>
      <c r="B16" s="487" t="s">
        <v>270</v>
      </c>
      <c r="C16" s="984">
        <v>14116</v>
      </c>
      <c r="D16" s="985">
        <v>6627</v>
      </c>
      <c r="E16" s="986" t="s">
        <v>343</v>
      </c>
      <c r="F16" s="986" t="s">
        <v>343</v>
      </c>
      <c r="G16" s="987">
        <v>32278</v>
      </c>
      <c r="H16" s="984">
        <v>15417</v>
      </c>
      <c r="I16" s="984">
        <v>16860</v>
      </c>
    </row>
    <row r="17" spans="1:9" s="12" customFormat="1" ht="16.5" customHeight="1">
      <c r="A17" s="485" t="s">
        <v>271</v>
      </c>
      <c r="B17" s="487" t="s">
        <v>272</v>
      </c>
      <c r="C17" s="984">
        <v>16272</v>
      </c>
      <c r="D17" s="985">
        <v>8613</v>
      </c>
      <c r="E17" s="986" t="s">
        <v>343</v>
      </c>
      <c r="F17" s="986" t="s">
        <v>343</v>
      </c>
      <c r="G17" s="987">
        <v>41646</v>
      </c>
      <c r="H17" s="984">
        <v>20472</v>
      </c>
      <c r="I17" s="984">
        <v>21174</v>
      </c>
    </row>
    <row r="18" spans="1:9" s="12" customFormat="1" ht="16.5" customHeight="1">
      <c r="A18" s="485" t="s">
        <v>273</v>
      </c>
      <c r="B18" s="487" t="s">
        <v>274</v>
      </c>
      <c r="C18" s="984">
        <v>14120</v>
      </c>
      <c r="D18" s="985">
        <v>8304</v>
      </c>
      <c r="E18" s="986" t="s">
        <v>343</v>
      </c>
      <c r="F18" s="986" t="s">
        <v>343</v>
      </c>
      <c r="G18" s="987">
        <v>34523</v>
      </c>
      <c r="H18" s="984">
        <v>17011</v>
      </c>
      <c r="I18" s="984">
        <v>17512</v>
      </c>
    </row>
    <row r="19" spans="1:9" s="12" customFormat="1" ht="16.5" customHeight="1">
      <c r="A19" s="485" t="s">
        <v>275</v>
      </c>
      <c r="B19" s="487" t="s">
        <v>276</v>
      </c>
      <c r="C19" s="984">
        <v>15142</v>
      </c>
      <c r="D19" s="985">
        <v>10138</v>
      </c>
      <c r="E19" s="986" t="s">
        <v>343</v>
      </c>
      <c r="F19" s="986" t="s">
        <v>343</v>
      </c>
      <c r="G19" s="987">
        <v>33479</v>
      </c>
      <c r="H19" s="984">
        <v>16064</v>
      </c>
      <c r="I19" s="984">
        <v>17415</v>
      </c>
    </row>
    <row r="20" spans="1:9" s="12" customFormat="1" ht="16.5" customHeight="1">
      <c r="A20" s="485" t="s">
        <v>277</v>
      </c>
      <c r="B20" s="487" t="s">
        <v>278</v>
      </c>
      <c r="C20" s="984">
        <v>9193</v>
      </c>
      <c r="D20" s="985">
        <v>4548</v>
      </c>
      <c r="E20" s="986" t="s">
        <v>343</v>
      </c>
      <c r="F20" s="986" t="s">
        <v>343</v>
      </c>
      <c r="G20" s="987">
        <v>24086</v>
      </c>
      <c r="H20" s="984">
        <v>12130</v>
      </c>
      <c r="I20" s="984">
        <v>11956</v>
      </c>
    </row>
    <row r="21" spans="1:9" s="12" customFormat="1" ht="16.5" customHeight="1">
      <c r="A21" s="485" t="s">
        <v>279</v>
      </c>
      <c r="B21" s="487" t="s">
        <v>280</v>
      </c>
      <c r="C21" s="984">
        <v>8229</v>
      </c>
      <c r="D21" s="985">
        <v>5367</v>
      </c>
      <c r="E21" s="986" t="s">
        <v>343</v>
      </c>
      <c r="F21" s="986" t="s">
        <v>343</v>
      </c>
      <c r="G21" s="987">
        <v>19769</v>
      </c>
      <c r="H21" s="984">
        <v>9746</v>
      </c>
      <c r="I21" s="984">
        <v>10023</v>
      </c>
    </row>
    <row r="22" spans="1:9" s="12" customFormat="1" ht="16.5" customHeight="1">
      <c r="A22" s="485" t="s">
        <v>281</v>
      </c>
      <c r="B22" s="487" t="s">
        <v>282</v>
      </c>
      <c r="C22" s="984">
        <v>11293</v>
      </c>
      <c r="D22" s="985">
        <v>8328</v>
      </c>
      <c r="E22" s="986" t="s">
        <v>343</v>
      </c>
      <c r="F22" s="986" t="s">
        <v>343</v>
      </c>
      <c r="G22" s="987">
        <v>25942</v>
      </c>
      <c r="H22" s="984">
        <v>12538</v>
      </c>
      <c r="I22" s="984">
        <v>13404</v>
      </c>
    </row>
    <row r="23" spans="1:9" s="12" customFormat="1" ht="16.5" customHeight="1">
      <c r="A23" s="485" t="s">
        <v>283</v>
      </c>
      <c r="B23" s="487" t="s">
        <v>284</v>
      </c>
      <c r="C23" s="984">
        <v>14975</v>
      </c>
      <c r="D23" s="985">
        <v>8530</v>
      </c>
      <c r="E23" s="986" t="s">
        <v>343</v>
      </c>
      <c r="F23" s="986" t="s">
        <v>343</v>
      </c>
      <c r="G23" s="987">
        <v>35311</v>
      </c>
      <c r="H23" s="984">
        <v>16876</v>
      </c>
      <c r="I23" s="984">
        <v>18435</v>
      </c>
    </row>
    <row r="24" spans="1:9" s="12" customFormat="1" ht="16.5" customHeight="1">
      <c r="A24" s="485" t="s">
        <v>285</v>
      </c>
      <c r="B24" s="487" t="s">
        <v>286</v>
      </c>
      <c r="C24" s="984">
        <v>8282</v>
      </c>
      <c r="D24" s="985">
        <v>5355</v>
      </c>
      <c r="E24" s="986" t="s">
        <v>343</v>
      </c>
      <c r="F24" s="986" t="s">
        <v>343</v>
      </c>
      <c r="G24" s="987">
        <v>19860</v>
      </c>
      <c r="H24" s="984">
        <v>9820</v>
      </c>
      <c r="I24" s="984">
        <v>10040</v>
      </c>
    </row>
    <row r="25" spans="1:9" s="12" customFormat="1" ht="16.5" customHeight="1">
      <c r="A25" s="485" t="s">
        <v>287</v>
      </c>
      <c r="B25" s="487" t="s">
        <v>288</v>
      </c>
      <c r="C25" s="984">
        <v>8237</v>
      </c>
      <c r="D25" s="985">
        <v>5124</v>
      </c>
      <c r="E25" s="986" t="s">
        <v>343</v>
      </c>
      <c r="F25" s="986" t="s">
        <v>343</v>
      </c>
      <c r="G25" s="987">
        <v>21221</v>
      </c>
      <c r="H25" s="984">
        <v>10355</v>
      </c>
      <c r="I25" s="984">
        <v>10866</v>
      </c>
    </row>
    <row r="26" spans="1:9" s="12" customFormat="1" ht="16.5" customHeight="1">
      <c r="A26" s="485" t="s">
        <v>289</v>
      </c>
      <c r="B26" s="487" t="s">
        <v>290</v>
      </c>
      <c r="C26" s="984">
        <v>4969</v>
      </c>
      <c r="D26" s="985">
        <v>3564</v>
      </c>
      <c r="E26" s="986" t="s">
        <v>343</v>
      </c>
      <c r="F26" s="986" t="s">
        <v>343</v>
      </c>
      <c r="G26" s="987">
        <v>10266</v>
      </c>
      <c r="H26" s="984">
        <v>4806</v>
      </c>
      <c r="I26" s="984">
        <v>5459</v>
      </c>
    </row>
    <row r="27" spans="1:9" s="12" customFormat="1" ht="16.5" customHeight="1">
      <c r="A27" s="485" t="s">
        <v>291</v>
      </c>
      <c r="B27" s="487" t="s">
        <v>292</v>
      </c>
      <c r="C27" s="984">
        <v>11818</v>
      </c>
      <c r="D27" s="985">
        <v>9436</v>
      </c>
      <c r="E27" s="986" t="s">
        <v>343</v>
      </c>
      <c r="F27" s="986" t="s">
        <v>343</v>
      </c>
      <c r="G27" s="987">
        <v>25241</v>
      </c>
      <c r="H27" s="984">
        <v>12335</v>
      </c>
      <c r="I27" s="984">
        <v>12906</v>
      </c>
    </row>
    <row r="28" spans="1:9" s="12" customFormat="1" ht="16.5" customHeight="1">
      <c r="A28" s="485" t="s">
        <v>293</v>
      </c>
      <c r="B28" s="487" t="s">
        <v>294</v>
      </c>
      <c r="C28" s="984">
        <v>5265</v>
      </c>
      <c r="D28" s="985">
        <v>3675</v>
      </c>
      <c r="E28" s="986" t="s">
        <v>343</v>
      </c>
      <c r="F28" s="986" t="s">
        <v>343</v>
      </c>
      <c r="G28" s="987">
        <v>11649</v>
      </c>
      <c r="H28" s="984">
        <v>5685</v>
      </c>
      <c r="I28" s="984">
        <v>5964</v>
      </c>
    </row>
    <row r="29" spans="1:9" s="12" customFormat="1" ht="16.5" customHeight="1">
      <c r="A29" s="485" t="s">
        <v>295</v>
      </c>
      <c r="B29" s="487" t="s">
        <v>296</v>
      </c>
      <c r="C29" s="984">
        <v>3337</v>
      </c>
      <c r="D29" s="985">
        <v>2447</v>
      </c>
      <c r="E29" s="986" t="s">
        <v>343</v>
      </c>
      <c r="F29" s="986" t="s">
        <v>343</v>
      </c>
      <c r="G29" s="987">
        <v>7503</v>
      </c>
      <c r="H29" s="984">
        <v>3698</v>
      </c>
      <c r="I29" s="984">
        <v>3805</v>
      </c>
    </row>
    <row r="30" spans="1:9" s="12" customFormat="1" ht="16.5" customHeight="1">
      <c r="A30" s="485" t="s">
        <v>297</v>
      </c>
      <c r="B30" s="487" t="s">
        <v>298</v>
      </c>
      <c r="C30" s="984">
        <v>4710</v>
      </c>
      <c r="D30" s="985">
        <v>2403</v>
      </c>
      <c r="E30" s="986" t="s">
        <v>343</v>
      </c>
      <c r="F30" s="986" t="s">
        <v>343</v>
      </c>
      <c r="G30" s="987">
        <v>10280</v>
      </c>
      <c r="H30" s="984">
        <v>4764</v>
      </c>
      <c r="I30" s="984">
        <v>5517</v>
      </c>
    </row>
    <row r="31" spans="1:9" s="12" customFormat="1" ht="16.5" customHeight="1">
      <c r="A31" s="485" t="s">
        <v>299</v>
      </c>
      <c r="B31" s="487" t="s">
        <v>300</v>
      </c>
      <c r="C31" s="984">
        <v>7498</v>
      </c>
      <c r="D31" s="985">
        <v>5297</v>
      </c>
      <c r="E31" s="986" t="s">
        <v>343</v>
      </c>
      <c r="F31" s="986" t="s">
        <v>343</v>
      </c>
      <c r="G31" s="987">
        <v>16754</v>
      </c>
      <c r="H31" s="984">
        <v>8141</v>
      </c>
      <c r="I31" s="984">
        <v>8614</v>
      </c>
    </row>
    <row r="32" spans="1:9" s="12" customFormat="1" ht="16.5" customHeight="1">
      <c r="A32" s="485" t="s">
        <v>301</v>
      </c>
      <c r="B32" s="487" t="s">
        <v>302</v>
      </c>
      <c r="C32" s="984">
        <v>4332</v>
      </c>
      <c r="D32" s="985">
        <v>2910</v>
      </c>
      <c r="E32" s="986" t="s">
        <v>343</v>
      </c>
      <c r="F32" s="986" t="s">
        <v>343</v>
      </c>
      <c r="G32" s="987">
        <v>10101</v>
      </c>
      <c r="H32" s="984">
        <v>4973</v>
      </c>
      <c r="I32" s="984">
        <v>5128</v>
      </c>
    </row>
    <row r="33" spans="1:9" s="12" customFormat="1" ht="16.5" customHeight="1">
      <c r="A33" s="485" t="s">
        <v>303</v>
      </c>
      <c r="B33" s="487" t="s">
        <v>304</v>
      </c>
      <c r="C33" s="984">
        <v>7512</v>
      </c>
      <c r="D33" s="985">
        <v>5644</v>
      </c>
      <c r="E33" s="986" t="s">
        <v>343</v>
      </c>
      <c r="F33" s="986" t="s">
        <v>343</v>
      </c>
      <c r="G33" s="987">
        <v>18587</v>
      </c>
      <c r="H33" s="984">
        <v>9343</v>
      </c>
      <c r="I33" s="984">
        <v>9244</v>
      </c>
    </row>
    <row r="34" spans="1:9" s="12" customFormat="1" ht="16.5" customHeight="1">
      <c r="A34" s="485" t="s">
        <v>305</v>
      </c>
      <c r="B34" s="487" t="s">
        <v>306</v>
      </c>
      <c r="C34" s="984">
        <v>5511</v>
      </c>
      <c r="D34" s="985">
        <v>2782</v>
      </c>
      <c r="E34" s="986" t="s">
        <v>343</v>
      </c>
      <c r="F34" s="986" t="s">
        <v>343</v>
      </c>
      <c r="G34" s="987">
        <v>14264</v>
      </c>
      <c r="H34" s="984">
        <v>7401</v>
      </c>
      <c r="I34" s="984">
        <v>6863</v>
      </c>
    </row>
    <row r="35" spans="1:9" s="12" customFormat="1" ht="16.5" customHeight="1">
      <c r="A35" s="485" t="s">
        <v>307</v>
      </c>
      <c r="B35" s="487" t="s">
        <v>308</v>
      </c>
      <c r="C35" s="984">
        <v>8951</v>
      </c>
      <c r="D35" s="985">
        <v>5925</v>
      </c>
      <c r="E35" s="986" t="s">
        <v>343</v>
      </c>
      <c r="F35" s="986" t="s">
        <v>343</v>
      </c>
      <c r="G35" s="987">
        <v>19748</v>
      </c>
      <c r="H35" s="984">
        <v>9342</v>
      </c>
      <c r="I35" s="984">
        <v>10406</v>
      </c>
    </row>
    <row r="36" spans="1:9" s="12" customFormat="1" ht="16.5" customHeight="1">
      <c r="A36" s="485" t="s">
        <v>309</v>
      </c>
      <c r="B36" s="487" t="s">
        <v>310</v>
      </c>
      <c r="C36" s="984">
        <v>6177</v>
      </c>
      <c r="D36" s="985">
        <v>4625</v>
      </c>
      <c r="E36" s="986" t="s">
        <v>343</v>
      </c>
      <c r="F36" s="986" t="s">
        <v>343</v>
      </c>
      <c r="G36" s="987">
        <v>14462</v>
      </c>
      <c r="H36" s="984">
        <v>6841</v>
      </c>
      <c r="I36" s="984">
        <v>7622</v>
      </c>
    </row>
    <row r="37" spans="1:9" s="12" customFormat="1" ht="16.5" customHeight="1">
      <c r="A37" s="485" t="s">
        <v>311</v>
      </c>
      <c r="B37" s="487" t="s">
        <v>312</v>
      </c>
      <c r="C37" s="984">
        <v>4672</v>
      </c>
      <c r="D37" s="985">
        <v>2132</v>
      </c>
      <c r="E37" s="986" t="s">
        <v>343</v>
      </c>
      <c r="F37" s="986" t="s">
        <v>343</v>
      </c>
      <c r="G37" s="987">
        <v>10776</v>
      </c>
      <c r="H37" s="984">
        <v>4957</v>
      </c>
      <c r="I37" s="984">
        <v>5819</v>
      </c>
    </row>
    <row r="38" spans="1:9" s="12" customFormat="1" ht="16.5" customHeight="1" thickBot="1">
      <c r="A38" s="488" t="s">
        <v>313</v>
      </c>
      <c r="B38" s="489" t="s">
        <v>314</v>
      </c>
      <c r="C38" s="984">
        <v>496</v>
      </c>
      <c r="D38" s="985">
        <v>234</v>
      </c>
      <c r="E38" s="986" t="s">
        <v>343</v>
      </c>
      <c r="F38" s="986" t="s">
        <v>343</v>
      </c>
      <c r="G38" s="987">
        <v>1045</v>
      </c>
      <c r="H38" s="984">
        <v>507</v>
      </c>
      <c r="I38" s="984">
        <v>538</v>
      </c>
    </row>
    <row r="39" spans="1:9" s="504" customFormat="1" ht="11.1" customHeight="1">
      <c r="A39" s="1232" t="s">
        <v>1005</v>
      </c>
      <c r="B39" s="1232"/>
      <c r="C39" s="1232"/>
      <c r="D39" s="1232"/>
      <c r="E39" s="1232"/>
      <c r="F39" s="1232"/>
      <c r="G39" s="507"/>
      <c r="H39" s="507"/>
      <c r="I39" s="508" t="s">
        <v>1</v>
      </c>
    </row>
    <row r="40" spans="1:9" s="503" customFormat="1" ht="11.1" customHeight="1">
      <c r="A40" s="501" t="s">
        <v>411</v>
      </c>
      <c r="B40" s="502"/>
      <c r="C40" s="502"/>
      <c r="D40" s="502"/>
      <c r="E40" s="502"/>
      <c r="F40" s="502"/>
      <c r="G40" s="502"/>
      <c r="H40" s="502"/>
      <c r="I40" s="502"/>
    </row>
    <row r="41" spans="1:9" s="503" customFormat="1" ht="11.1" customHeight="1">
      <c r="A41" s="501" t="s">
        <v>663</v>
      </c>
      <c r="B41" s="502"/>
      <c r="C41" s="502"/>
      <c r="D41" s="502"/>
      <c r="E41" s="502"/>
      <c r="F41" s="502"/>
      <c r="G41" s="502"/>
      <c r="H41" s="502"/>
      <c r="I41" s="502"/>
    </row>
    <row r="42" spans="1:9" s="12" customFormat="1" ht="11.25">
      <c r="A42" s="501" t="s">
        <v>1006</v>
      </c>
      <c r="B42" s="11"/>
      <c r="C42" s="11"/>
      <c r="D42" s="11"/>
      <c r="E42" s="11"/>
      <c r="F42" s="11"/>
      <c r="G42" s="11"/>
      <c r="H42" s="11"/>
      <c r="I42" s="11"/>
    </row>
    <row r="43" spans="1:9" s="12" customFormat="1" ht="11.25">
      <c r="A43" s="11"/>
      <c r="B43" s="11"/>
      <c r="C43" s="11"/>
      <c r="D43" s="11"/>
      <c r="E43" s="11"/>
      <c r="F43" s="11"/>
      <c r="G43" s="11"/>
      <c r="H43" s="11"/>
      <c r="I43" s="11"/>
    </row>
    <row r="44" spans="1:9" s="12" customFormat="1" ht="11.25">
      <c r="A44" s="11"/>
      <c r="B44" s="11"/>
      <c r="C44" s="11"/>
      <c r="D44" s="11"/>
      <c r="E44" s="11"/>
      <c r="F44" s="11"/>
      <c r="G44" s="11"/>
      <c r="H44" s="11"/>
      <c r="I44" s="11"/>
    </row>
    <row r="45" spans="1:9" s="12" customFormat="1" ht="11.25">
      <c r="A45" s="11"/>
      <c r="B45" s="11"/>
      <c r="C45" s="11"/>
      <c r="D45" s="11"/>
      <c r="E45" s="11"/>
      <c r="F45" s="11"/>
      <c r="G45" s="11"/>
      <c r="H45" s="11"/>
      <c r="I45" s="11"/>
    </row>
    <row r="46" spans="1:9" s="12" customFormat="1" ht="11.25">
      <c r="A46" s="11"/>
      <c r="B46" s="11"/>
      <c r="C46" s="11"/>
      <c r="D46" s="11"/>
      <c r="E46" s="11"/>
      <c r="F46" s="11"/>
      <c r="G46" s="11"/>
      <c r="H46" s="11"/>
      <c r="I46" s="11"/>
    </row>
    <row r="47" spans="1:9" s="12" customFormat="1" ht="11.25">
      <c r="A47" s="11"/>
      <c r="B47" s="11"/>
      <c r="C47" s="11"/>
      <c r="D47" s="11"/>
      <c r="E47" s="11"/>
      <c r="F47" s="11"/>
      <c r="G47" s="11"/>
      <c r="H47" s="11"/>
      <c r="I47" s="11"/>
    </row>
  </sheetData>
  <sheetProtection selectLockedCells="1"/>
  <mergeCells count="18">
    <mergeCell ref="A39:F39"/>
    <mergeCell ref="A14:B14"/>
    <mergeCell ref="A10:B10"/>
    <mergeCell ref="A11:B11"/>
    <mergeCell ref="A12:B12"/>
    <mergeCell ref="A13:B13"/>
    <mergeCell ref="A3:I3"/>
    <mergeCell ref="A4:I4"/>
    <mergeCell ref="C8:C9"/>
    <mergeCell ref="G8:G9"/>
    <mergeCell ref="G6:I7"/>
    <mergeCell ref="I8:I9"/>
    <mergeCell ref="H8:H9"/>
    <mergeCell ref="D8:D9"/>
    <mergeCell ref="A6:B9"/>
    <mergeCell ref="F8:F9"/>
    <mergeCell ref="E8:E9"/>
    <mergeCell ref="C6:F7"/>
  </mergeCells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A1:IV94"/>
  <sheetViews>
    <sheetView view="pageBreakPreview" topLeftCell="A10" zoomScaleNormal="100" zoomScaleSheetLayoutView="100" workbookViewId="0">
      <selection activeCell="K10" sqref="K10"/>
    </sheetView>
  </sheetViews>
  <sheetFormatPr defaultRowHeight="12"/>
  <cols>
    <col min="1" max="1" width="17.875" style="55" customWidth="1"/>
    <col min="2" max="2" width="12.875" style="57" customWidth="1"/>
    <col min="3" max="3" width="12.875" style="55" customWidth="1"/>
    <col min="4" max="4" width="12.875" style="56" customWidth="1"/>
    <col min="5" max="5" width="12.875" style="57" customWidth="1"/>
    <col min="6" max="6" width="12.875" style="55" customWidth="1"/>
    <col min="7" max="7" width="12.875" style="56" customWidth="1"/>
    <col min="8" max="8" width="12.875" style="57" customWidth="1"/>
    <col min="9" max="9" width="12.875" style="55" customWidth="1"/>
    <col min="10" max="11" width="12.875" style="56" customWidth="1"/>
    <col min="12" max="12" width="17.875" style="57" customWidth="1"/>
    <col min="13" max="13" width="13.625" style="55" customWidth="1"/>
    <col min="14" max="14" width="13.625" style="56" customWidth="1"/>
    <col min="15" max="15" width="13.625" style="57" customWidth="1"/>
    <col min="16" max="16" width="13.625" style="55" customWidth="1"/>
    <col min="17" max="17" width="13.625" style="56" customWidth="1"/>
    <col min="18" max="18" width="13.625" style="57" customWidth="1"/>
    <col min="19" max="19" width="13.625" style="55" customWidth="1"/>
    <col min="20" max="21" width="13.625" style="56" customWidth="1"/>
    <col min="22" max="22" width="13.625" style="55" customWidth="1"/>
    <col min="23" max="16384" width="9" style="58"/>
  </cols>
  <sheetData>
    <row r="1" spans="1:256" s="33" customFormat="1" ht="14.1" customHeight="1">
      <c r="A1" s="505" t="s">
        <v>1087</v>
      </c>
      <c r="B1" s="550"/>
      <c r="C1" s="551"/>
      <c r="D1" s="552"/>
      <c r="E1" s="550"/>
      <c r="F1" s="551"/>
      <c r="G1" s="552"/>
      <c r="H1" s="550"/>
      <c r="I1" s="551"/>
      <c r="J1" s="552"/>
      <c r="K1" s="552"/>
      <c r="L1" s="506" t="s">
        <v>1088</v>
      </c>
      <c r="N1" s="34"/>
      <c r="O1" s="35"/>
      <c r="Q1" s="34"/>
      <c r="R1" s="35"/>
      <c r="T1" s="34"/>
      <c r="U1" s="34"/>
    </row>
    <row r="2" spans="1:256" s="33" customFormat="1" ht="14.1" customHeight="1">
      <c r="A2" s="551"/>
      <c r="B2" s="550"/>
      <c r="C2" s="551"/>
      <c r="D2" s="552"/>
      <c r="E2" s="550"/>
      <c r="F2" s="551"/>
      <c r="G2" s="552"/>
      <c r="H2" s="550"/>
      <c r="I2" s="551"/>
      <c r="J2" s="552"/>
      <c r="K2" s="552"/>
      <c r="L2" s="550"/>
      <c r="N2" s="34"/>
      <c r="O2" s="35"/>
      <c r="Q2" s="34"/>
      <c r="R2" s="35"/>
      <c r="T2" s="34"/>
      <c r="U2" s="34"/>
    </row>
    <row r="3" spans="1:256" s="36" customFormat="1" ht="20.100000000000001" customHeight="1">
      <c r="A3" s="1248" t="s">
        <v>670</v>
      </c>
      <c r="B3" s="1249"/>
      <c r="C3" s="1249"/>
      <c r="D3" s="1249"/>
      <c r="E3" s="1249"/>
      <c r="F3" s="1249"/>
      <c r="G3" s="1260" t="s">
        <v>671</v>
      </c>
      <c r="H3" s="1249"/>
      <c r="I3" s="1249"/>
      <c r="J3" s="1249"/>
      <c r="K3" s="1249"/>
      <c r="L3" s="1249"/>
    </row>
    <row r="4" spans="1:256" s="37" customFormat="1" ht="24" customHeight="1">
      <c r="A4" s="553"/>
      <c r="B4" s="545"/>
      <c r="C4" s="545"/>
      <c r="D4" s="545"/>
      <c r="E4" s="545"/>
      <c r="F4" s="545"/>
      <c r="G4" s="554"/>
      <c r="H4" s="545"/>
      <c r="I4" s="545"/>
      <c r="J4" s="545"/>
      <c r="K4" s="545"/>
      <c r="L4" s="545"/>
    </row>
    <row r="5" spans="1:256" s="39" customFormat="1" ht="18" customHeight="1" thickBot="1">
      <c r="A5" s="555" t="s">
        <v>672</v>
      </c>
      <c r="B5" s="38"/>
      <c r="D5" s="40"/>
      <c r="E5" s="38"/>
      <c r="G5" s="40"/>
      <c r="H5" s="38"/>
      <c r="J5" s="40"/>
      <c r="K5" s="40"/>
      <c r="L5" s="556" t="s">
        <v>673</v>
      </c>
    </row>
    <row r="6" spans="1:256" s="39" customFormat="1" ht="18.75" customHeight="1">
      <c r="A6" s="1255" t="s">
        <v>316</v>
      </c>
      <c r="B6" s="1259" t="s">
        <v>317</v>
      </c>
      <c r="C6" s="1254"/>
      <c r="D6" s="1258" t="s">
        <v>318</v>
      </c>
      <c r="E6" s="1258"/>
      <c r="F6" s="1264" t="s">
        <v>674</v>
      </c>
      <c r="G6" s="1264"/>
      <c r="H6" s="1254" t="s">
        <v>319</v>
      </c>
      <c r="I6" s="1254"/>
      <c r="J6" s="1258" t="s">
        <v>320</v>
      </c>
      <c r="K6" s="1265"/>
      <c r="L6" s="1261" t="s">
        <v>8</v>
      </c>
      <c r="M6" s="24"/>
      <c r="N6" s="24"/>
      <c r="O6" s="24"/>
      <c r="P6" s="24"/>
      <c r="Q6" s="24"/>
      <c r="R6" s="24"/>
      <c r="S6" s="24"/>
      <c r="T6" s="24"/>
      <c r="U6" s="24"/>
    </row>
    <row r="7" spans="1:256" s="39" customFormat="1" ht="18.75" customHeight="1">
      <c r="A7" s="1256"/>
      <c r="B7" s="1250" t="s">
        <v>321</v>
      </c>
      <c r="C7" s="1251"/>
      <c r="D7" s="1241" t="s">
        <v>322</v>
      </c>
      <c r="E7" s="1245"/>
      <c r="F7" s="1241" t="s">
        <v>675</v>
      </c>
      <c r="G7" s="1245"/>
      <c r="H7" s="1241" t="s">
        <v>676</v>
      </c>
      <c r="I7" s="1245"/>
      <c r="J7" s="1241" t="s">
        <v>677</v>
      </c>
      <c r="K7" s="1242"/>
      <c r="L7" s="1262"/>
    </row>
    <row r="8" spans="1:256" s="39" customFormat="1" ht="18.75" customHeight="1">
      <c r="A8" s="1256"/>
      <c r="B8" s="1252"/>
      <c r="C8" s="557" t="s">
        <v>323</v>
      </c>
      <c r="D8" s="1243"/>
      <c r="E8" s="557" t="s">
        <v>323</v>
      </c>
      <c r="F8" s="1246"/>
      <c r="G8" s="558" t="s">
        <v>323</v>
      </c>
      <c r="H8" s="1243"/>
      <c r="I8" s="557" t="s">
        <v>323</v>
      </c>
      <c r="J8" s="1243"/>
      <c r="K8" s="559" t="s">
        <v>323</v>
      </c>
      <c r="L8" s="1262"/>
      <c r="M8" s="24"/>
      <c r="N8" s="24"/>
      <c r="O8" s="24"/>
      <c r="P8" s="24"/>
      <c r="Q8" s="24"/>
      <c r="R8" s="24"/>
      <c r="S8" s="24"/>
      <c r="T8" s="24"/>
      <c r="U8" s="24"/>
    </row>
    <row r="9" spans="1:256" s="39" customFormat="1" ht="18.75" customHeight="1">
      <c r="A9" s="1257"/>
      <c r="B9" s="1253"/>
      <c r="C9" s="560" t="s">
        <v>324</v>
      </c>
      <c r="D9" s="1244"/>
      <c r="E9" s="560" t="s">
        <v>324</v>
      </c>
      <c r="F9" s="1247"/>
      <c r="G9" s="561" t="s">
        <v>324</v>
      </c>
      <c r="H9" s="1244"/>
      <c r="I9" s="560" t="s">
        <v>324</v>
      </c>
      <c r="J9" s="1244"/>
      <c r="K9" s="562" t="s">
        <v>324</v>
      </c>
      <c r="L9" s="1263"/>
      <c r="M9" s="24"/>
      <c r="N9" s="24"/>
      <c r="O9" s="24"/>
      <c r="P9" s="24"/>
      <c r="Q9" s="24"/>
      <c r="R9" s="24"/>
      <c r="S9" s="24"/>
      <c r="T9" s="24"/>
      <c r="U9" s="24"/>
    </row>
    <row r="10" spans="1:256" s="45" customFormat="1" ht="41.1" customHeight="1">
      <c r="A10" s="547" t="s">
        <v>338</v>
      </c>
      <c r="B10" s="43">
        <v>479517</v>
      </c>
      <c r="C10" s="43">
        <v>229758</v>
      </c>
      <c r="D10" s="563">
        <v>31719</v>
      </c>
      <c r="E10" s="563">
        <v>16934</v>
      </c>
      <c r="F10" s="563">
        <v>14528</v>
      </c>
      <c r="G10" s="563">
        <v>7604</v>
      </c>
      <c r="H10" s="563">
        <v>26125</v>
      </c>
      <c r="I10" s="563">
        <v>13808</v>
      </c>
      <c r="J10" s="563">
        <v>25713</v>
      </c>
      <c r="K10" s="564">
        <v>14971</v>
      </c>
      <c r="L10" s="546" t="s">
        <v>338</v>
      </c>
      <c r="M10" s="39"/>
      <c r="N10" s="40"/>
      <c r="O10" s="38"/>
      <c r="P10" s="39"/>
      <c r="Q10" s="40"/>
      <c r="R10" s="38"/>
      <c r="S10" s="39"/>
      <c r="T10" s="40"/>
      <c r="U10" s="40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39"/>
      <c r="FH10" s="39"/>
      <c r="FI10" s="39"/>
      <c r="FJ10" s="39"/>
      <c r="FK10" s="39"/>
      <c r="FL10" s="39"/>
      <c r="FM10" s="39"/>
      <c r="FN10" s="39"/>
      <c r="FO10" s="39"/>
      <c r="FP10" s="39"/>
      <c r="FQ10" s="39"/>
      <c r="FR10" s="39"/>
      <c r="FS10" s="39"/>
      <c r="FT10" s="39"/>
      <c r="FU10" s="39"/>
      <c r="FV10" s="39"/>
      <c r="FW10" s="39"/>
      <c r="FX10" s="39"/>
      <c r="FY10" s="39"/>
      <c r="FZ10" s="39"/>
      <c r="GA10" s="39"/>
      <c r="GB10" s="39"/>
      <c r="GC10" s="39"/>
      <c r="GD10" s="39"/>
      <c r="GE10" s="39"/>
      <c r="GF10" s="39"/>
      <c r="GG10" s="39"/>
      <c r="GH10" s="39"/>
      <c r="GI10" s="39"/>
      <c r="GJ10" s="39"/>
      <c r="GK10" s="39"/>
      <c r="GL10" s="39"/>
      <c r="GM10" s="39"/>
      <c r="GN10" s="39"/>
      <c r="GO10" s="39"/>
      <c r="GP10" s="39"/>
      <c r="GQ10" s="39"/>
      <c r="GR10" s="39"/>
      <c r="GS10" s="39"/>
      <c r="GT10" s="39"/>
      <c r="GU10" s="39"/>
      <c r="GV10" s="39"/>
      <c r="GW10" s="39"/>
      <c r="GX10" s="39"/>
      <c r="GY10" s="39"/>
      <c r="GZ10" s="39"/>
      <c r="HA10" s="39"/>
      <c r="HB10" s="39"/>
      <c r="HC10" s="39"/>
      <c r="HD10" s="39"/>
      <c r="HE10" s="39"/>
      <c r="HF10" s="39"/>
      <c r="HG10" s="39"/>
      <c r="HH10" s="39"/>
      <c r="HI10" s="39"/>
      <c r="HJ10" s="39"/>
      <c r="HK10" s="39"/>
      <c r="HL10" s="39"/>
      <c r="HM10" s="39"/>
      <c r="HN10" s="39"/>
      <c r="HO10" s="39"/>
      <c r="HP10" s="39"/>
      <c r="HQ10" s="39"/>
      <c r="HR10" s="39"/>
      <c r="HS10" s="39"/>
      <c r="HT10" s="39"/>
      <c r="HU10" s="39"/>
      <c r="HV10" s="39"/>
      <c r="HW10" s="39"/>
      <c r="HX10" s="39"/>
      <c r="HY10" s="39"/>
      <c r="HZ10" s="39"/>
      <c r="IA10" s="39"/>
      <c r="IB10" s="39"/>
      <c r="IC10" s="39"/>
      <c r="ID10" s="39"/>
      <c r="IE10" s="39"/>
      <c r="IF10" s="39"/>
      <c r="IG10" s="39"/>
      <c r="IH10" s="39"/>
      <c r="II10" s="39"/>
      <c r="IJ10" s="39"/>
      <c r="IK10" s="39"/>
      <c r="IL10" s="39"/>
      <c r="IM10" s="39"/>
      <c r="IN10" s="39"/>
      <c r="IO10" s="39"/>
      <c r="IP10" s="39"/>
      <c r="IQ10" s="39"/>
      <c r="IR10" s="39"/>
      <c r="IS10" s="39"/>
      <c r="IT10" s="39"/>
      <c r="IU10" s="39"/>
      <c r="IV10" s="39"/>
    </row>
    <row r="11" spans="1:256" s="45" customFormat="1" ht="41.1" customHeight="1">
      <c r="A11" s="547" t="s">
        <v>334</v>
      </c>
      <c r="B11" s="43">
        <v>491225</v>
      </c>
      <c r="C11" s="43">
        <v>240088</v>
      </c>
      <c r="D11" s="563">
        <v>36002</v>
      </c>
      <c r="E11" s="563">
        <v>19084</v>
      </c>
      <c r="F11" s="563">
        <v>17078</v>
      </c>
      <c r="G11" s="563">
        <v>9349</v>
      </c>
      <c r="H11" s="563">
        <v>28553</v>
      </c>
      <c r="I11" s="563">
        <v>15123</v>
      </c>
      <c r="J11" s="563">
        <v>30744</v>
      </c>
      <c r="K11" s="564">
        <v>17510</v>
      </c>
      <c r="L11" s="546" t="s">
        <v>334</v>
      </c>
      <c r="M11" s="39"/>
      <c r="N11" s="40"/>
      <c r="O11" s="38"/>
      <c r="P11" s="39"/>
      <c r="Q11" s="40"/>
      <c r="R11" s="38"/>
      <c r="S11" s="39"/>
      <c r="T11" s="40"/>
      <c r="U11" s="40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  <c r="FE11" s="39"/>
      <c r="FF11" s="39"/>
      <c r="FG11" s="39"/>
      <c r="FH11" s="39"/>
      <c r="FI11" s="39"/>
      <c r="FJ11" s="39"/>
      <c r="FK11" s="39"/>
      <c r="FL11" s="39"/>
      <c r="FM11" s="39"/>
      <c r="FN11" s="39"/>
      <c r="FO11" s="39"/>
      <c r="FP11" s="39"/>
      <c r="FQ11" s="39"/>
      <c r="FR11" s="39"/>
      <c r="FS11" s="39"/>
      <c r="FT11" s="39"/>
      <c r="FU11" s="39"/>
      <c r="FV11" s="39"/>
      <c r="FW11" s="39"/>
      <c r="FX11" s="39"/>
      <c r="FY11" s="39"/>
      <c r="FZ11" s="39"/>
      <c r="GA11" s="39"/>
      <c r="GB11" s="39"/>
      <c r="GC11" s="39"/>
      <c r="GD11" s="39"/>
      <c r="GE11" s="39"/>
      <c r="GF11" s="39"/>
      <c r="GG11" s="39"/>
      <c r="GH11" s="39"/>
      <c r="GI11" s="39"/>
      <c r="GJ11" s="39"/>
      <c r="GK11" s="39"/>
      <c r="GL11" s="39"/>
      <c r="GM11" s="39"/>
      <c r="GN11" s="39"/>
      <c r="GO11" s="39"/>
      <c r="GP11" s="39"/>
      <c r="GQ11" s="39"/>
      <c r="GR11" s="39"/>
      <c r="GS11" s="39"/>
      <c r="GT11" s="39"/>
      <c r="GU11" s="39"/>
      <c r="GV11" s="39"/>
      <c r="GW11" s="39"/>
      <c r="GX11" s="39"/>
      <c r="GY11" s="39"/>
      <c r="GZ11" s="39"/>
      <c r="HA11" s="39"/>
      <c r="HB11" s="39"/>
      <c r="HC11" s="39"/>
      <c r="HD11" s="39"/>
      <c r="HE11" s="39"/>
      <c r="HF11" s="39"/>
      <c r="HG11" s="39"/>
      <c r="HH11" s="39"/>
      <c r="HI11" s="39"/>
      <c r="HJ11" s="39"/>
      <c r="HK11" s="39"/>
      <c r="HL11" s="39"/>
      <c r="HM11" s="39"/>
      <c r="HN11" s="39"/>
      <c r="HO11" s="39"/>
      <c r="HP11" s="39"/>
      <c r="HQ11" s="39"/>
      <c r="HR11" s="39"/>
      <c r="HS11" s="39"/>
      <c r="HT11" s="39"/>
      <c r="HU11" s="39"/>
      <c r="HV11" s="39"/>
      <c r="HW11" s="39"/>
      <c r="HX11" s="39"/>
      <c r="HY11" s="39"/>
      <c r="HZ11" s="39"/>
      <c r="IA11" s="39"/>
      <c r="IB11" s="39"/>
      <c r="IC11" s="39"/>
      <c r="ID11" s="39"/>
      <c r="IE11" s="39"/>
      <c r="IF11" s="39"/>
      <c r="IG11" s="39"/>
      <c r="IH11" s="39"/>
      <c r="II11" s="39"/>
      <c r="IJ11" s="39"/>
      <c r="IK11" s="39"/>
      <c r="IL11" s="39"/>
      <c r="IM11" s="39"/>
      <c r="IN11" s="39"/>
      <c r="IO11" s="39"/>
      <c r="IP11" s="39"/>
      <c r="IQ11" s="39"/>
      <c r="IR11" s="39"/>
      <c r="IS11" s="39"/>
      <c r="IT11" s="39"/>
      <c r="IU11" s="39"/>
      <c r="IV11" s="39"/>
    </row>
    <row r="12" spans="1:256" s="45" customFormat="1" ht="41.1" customHeight="1">
      <c r="A12" s="547">
        <v>2011</v>
      </c>
      <c r="B12" s="43">
        <v>471076</v>
      </c>
      <c r="C12" s="43">
        <v>230494</v>
      </c>
      <c r="D12" s="563">
        <v>31972</v>
      </c>
      <c r="E12" s="563">
        <v>17496</v>
      </c>
      <c r="F12" s="563">
        <v>15808</v>
      </c>
      <c r="G12" s="563">
        <v>8948</v>
      </c>
      <c r="H12" s="563">
        <v>24151</v>
      </c>
      <c r="I12" s="563">
        <v>12476</v>
      </c>
      <c r="J12" s="563">
        <v>24658</v>
      </c>
      <c r="K12" s="564">
        <v>14188</v>
      </c>
      <c r="L12" s="546">
        <v>2011</v>
      </c>
      <c r="M12" s="39"/>
      <c r="N12" s="40"/>
      <c r="O12" s="38"/>
      <c r="P12" s="39"/>
      <c r="Q12" s="40"/>
      <c r="R12" s="38"/>
      <c r="S12" s="39"/>
      <c r="T12" s="40"/>
      <c r="U12" s="40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  <c r="FA12" s="39"/>
      <c r="FB12" s="39"/>
      <c r="FC12" s="39"/>
      <c r="FD12" s="39"/>
      <c r="FE12" s="39"/>
      <c r="FF12" s="39"/>
      <c r="FG12" s="39"/>
      <c r="FH12" s="39"/>
      <c r="FI12" s="39"/>
      <c r="FJ12" s="39"/>
      <c r="FK12" s="39"/>
      <c r="FL12" s="39"/>
      <c r="FM12" s="39"/>
      <c r="FN12" s="39"/>
      <c r="FO12" s="39"/>
      <c r="FP12" s="39"/>
      <c r="FQ12" s="39"/>
      <c r="FR12" s="39"/>
      <c r="FS12" s="39"/>
      <c r="FT12" s="39"/>
      <c r="FU12" s="39"/>
      <c r="FV12" s="39"/>
      <c r="FW12" s="39"/>
      <c r="FX12" s="39"/>
      <c r="FY12" s="39"/>
      <c r="FZ12" s="39"/>
      <c r="GA12" s="39"/>
      <c r="GB12" s="39"/>
      <c r="GC12" s="39"/>
      <c r="GD12" s="39"/>
      <c r="GE12" s="39"/>
      <c r="GF12" s="39"/>
      <c r="GG12" s="39"/>
      <c r="GH12" s="39"/>
      <c r="GI12" s="39"/>
      <c r="GJ12" s="39"/>
      <c r="GK12" s="39"/>
      <c r="GL12" s="39"/>
      <c r="GM12" s="39"/>
      <c r="GN12" s="39"/>
      <c r="GO12" s="39"/>
      <c r="GP12" s="39"/>
      <c r="GQ12" s="39"/>
      <c r="GR12" s="39"/>
      <c r="GS12" s="39"/>
      <c r="GT12" s="39"/>
      <c r="GU12" s="39"/>
      <c r="GV12" s="39"/>
      <c r="GW12" s="39"/>
      <c r="GX12" s="39"/>
      <c r="GY12" s="39"/>
      <c r="GZ12" s="39"/>
      <c r="HA12" s="39"/>
      <c r="HB12" s="39"/>
      <c r="HC12" s="39"/>
      <c r="HD12" s="39"/>
      <c r="HE12" s="39"/>
      <c r="HF12" s="39"/>
      <c r="HG12" s="39"/>
      <c r="HH12" s="39"/>
      <c r="HI12" s="39"/>
      <c r="HJ12" s="39"/>
      <c r="HK12" s="39"/>
      <c r="HL12" s="39"/>
      <c r="HM12" s="39"/>
      <c r="HN12" s="39"/>
      <c r="HO12" s="39"/>
      <c r="HP12" s="39"/>
      <c r="HQ12" s="39"/>
      <c r="HR12" s="39"/>
      <c r="HS12" s="39"/>
      <c r="HT12" s="39"/>
      <c r="HU12" s="39"/>
      <c r="HV12" s="39"/>
      <c r="HW12" s="39"/>
      <c r="HX12" s="39"/>
      <c r="HY12" s="39"/>
      <c r="HZ12" s="39"/>
      <c r="IA12" s="39"/>
      <c r="IB12" s="39"/>
      <c r="IC12" s="39"/>
      <c r="ID12" s="39"/>
      <c r="IE12" s="39"/>
      <c r="IF12" s="39"/>
      <c r="IG12" s="39"/>
      <c r="IH12" s="39"/>
      <c r="II12" s="39"/>
      <c r="IJ12" s="39"/>
      <c r="IK12" s="39"/>
      <c r="IL12" s="39"/>
      <c r="IM12" s="39"/>
      <c r="IN12" s="39"/>
      <c r="IO12" s="39"/>
      <c r="IP12" s="39"/>
      <c r="IQ12" s="39"/>
      <c r="IR12" s="39"/>
      <c r="IS12" s="39"/>
      <c r="IT12" s="39"/>
      <c r="IU12" s="39"/>
      <c r="IV12" s="39"/>
    </row>
    <row r="13" spans="1:256" s="45" customFormat="1" ht="41.1" customHeight="1">
      <c r="A13" s="547">
        <v>2012</v>
      </c>
      <c r="B13" s="43">
        <v>465408</v>
      </c>
      <c r="C13" s="43">
        <v>227577</v>
      </c>
      <c r="D13" s="563">
        <v>29353</v>
      </c>
      <c r="E13" s="563">
        <v>16202</v>
      </c>
      <c r="F13" s="563">
        <v>16366</v>
      </c>
      <c r="G13" s="563">
        <v>9149</v>
      </c>
      <c r="H13" s="563">
        <v>22758</v>
      </c>
      <c r="I13" s="563">
        <v>12236</v>
      </c>
      <c r="J13" s="563">
        <v>23870</v>
      </c>
      <c r="K13" s="564">
        <v>13170</v>
      </c>
      <c r="L13" s="546">
        <v>2012</v>
      </c>
      <c r="M13" s="39"/>
      <c r="N13" s="40"/>
      <c r="O13" s="38"/>
      <c r="P13" s="39"/>
      <c r="Q13" s="40"/>
      <c r="R13" s="38"/>
      <c r="S13" s="39"/>
      <c r="T13" s="40"/>
      <c r="U13" s="40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  <c r="IA13" s="39"/>
      <c r="IB13" s="39"/>
      <c r="IC13" s="39"/>
      <c r="ID13" s="39"/>
      <c r="IE13" s="39"/>
      <c r="IF13" s="39"/>
      <c r="IG13" s="39"/>
      <c r="IH13" s="39"/>
      <c r="II13" s="39"/>
      <c r="IJ13" s="39"/>
      <c r="IK13" s="39"/>
      <c r="IL13" s="39"/>
      <c r="IM13" s="39"/>
      <c r="IN13" s="39"/>
      <c r="IO13" s="39"/>
      <c r="IP13" s="39"/>
      <c r="IQ13" s="39"/>
      <c r="IR13" s="39"/>
      <c r="IS13" s="39"/>
      <c r="IT13" s="39"/>
      <c r="IU13" s="39"/>
      <c r="IV13" s="39"/>
    </row>
    <row r="14" spans="1:256" s="45" customFormat="1" ht="41.1" customHeight="1" thickBot="1">
      <c r="A14" s="549">
        <v>2013</v>
      </c>
      <c r="B14" s="945">
        <v>458791</v>
      </c>
      <c r="C14" s="945">
        <v>223221</v>
      </c>
      <c r="D14" s="988">
        <v>27486</v>
      </c>
      <c r="E14" s="988">
        <v>14907</v>
      </c>
      <c r="F14" s="988">
        <v>15920</v>
      </c>
      <c r="G14" s="988">
        <v>9028</v>
      </c>
      <c r="H14" s="988">
        <v>20270</v>
      </c>
      <c r="I14" s="988">
        <v>10792</v>
      </c>
      <c r="J14" s="988">
        <v>22764</v>
      </c>
      <c r="K14" s="989">
        <v>13028</v>
      </c>
      <c r="L14" s="548">
        <v>2013</v>
      </c>
      <c r="M14" s="39"/>
      <c r="N14" s="40"/>
      <c r="O14" s="38"/>
      <c r="P14" s="39"/>
      <c r="Q14" s="40"/>
      <c r="R14" s="38"/>
      <c r="S14" s="39"/>
      <c r="T14" s="40"/>
      <c r="U14" s="40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/>
      <c r="DZ14" s="39"/>
      <c r="EA14" s="39"/>
      <c r="EB14" s="39"/>
      <c r="EC14" s="39"/>
      <c r="ED14" s="39"/>
      <c r="EE14" s="39"/>
      <c r="EF14" s="39"/>
      <c r="EG14" s="39"/>
      <c r="EH14" s="39"/>
      <c r="EI14" s="39"/>
      <c r="EJ14" s="39"/>
      <c r="EK14" s="39"/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  <c r="FA14" s="39"/>
      <c r="FB14" s="39"/>
      <c r="FC14" s="39"/>
      <c r="FD14" s="39"/>
      <c r="FE14" s="39"/>
      <c r="FF14" s="39"/>
      <c r="FG14" s="39"/>
      <c r="FH14" s="39"/>
      <c r="FI14" s="39"/>
      <c r="FJ14" s="39"/>
      <c r="FK14" s="39"/>
      <c r="FL14" s="39"/>
      <c r="FM14" s="39"/>
      <c r="FN14" s="39"/>
      <c r="FO14" s="39"/>
      <c r="FP14" s="39"/>
      <c r="FQ14" s="39"/>
      <c r="FR14" s="39"/>
      <c r="FS14" s="39"/>
      <c r="FT14" s="39"/>
      <c r="FU14" s="39"/>
      <c r="FV14" s="39"/>
      <c r="FW14" s="39"/>
      <c r="FX14" s="39"/>
      <c r="FY14" s="39"/>
      <c r="FZ14" s="39"/>
      <c r="GA14" s="39"/>
      <c r="GB14" s="39"/>
      <c r="GC14" s="39"/>
      <c r="GD14" s="39"/>
      <c r="GE14" s="39"/>
      <c r="GF14" s="39"/>
      <c r="GG14" s="39"/>
      <c r="GH14" s="39"/>
      <c r="GI14" s="39"/>
      <c r="GJ14" s="39"/>
      <c r="GK14" s="39"/>
      <c r="GL14" s="39"/>
      <c r="GM14" s="39"/>
      <c r="GN14" s="39"/>
      <c r="GO14" s="39"/>
      <c r="GP14" s="39"/>
      <c r="GQ14" s="39"/>
      <c r="GR14" s="39"/>
      <c r="GS14" s="39"/>
      <c r="GT14" s="39"/>
      <c r="GU14" s="39"/>
      <c r="GV14" s="39"/>
      <c r="GW14" s="39"/>
      <c r="GX14" s="39"/>
      <c r="GY14" s="39"/>
      <c r="GZ14" s="39"/>
      <c r="HA14" s="39"/>
      <c r="HB14" s="39"/>
      <c r="HC14" s="39"/>
      <c r="HD14" s="39"/>
      <c r="HE14" s="39"/>
      <c r="HF14" s="39"/>
      <c r="HG14" s="39"/>
      <c r="HH14" s="39"/>
      <c r="HI14" s="39"/>
      <c r="HJ14" s="39"/>
      <c r="HK14" s="39"/>
      <c r="HL14" s="39"/>
      <c r="HM14" s="39"/>
      <c r="HN14" s="39"/>
      <c r="HO14" s="39"/>
      <c r="HP14" s="39"/>
      <c r="HQ14" s="39"/>
      <c r="HR14" s="39"/>
      <c r="HS14" s="39"/>
      <c r="HT14" s="39"/>
      <c r="HU14" s="39"/>
      <c r="HV14" s="39"/>
      <c r="HW14" s="39"/>
      <c r="HX14" s="39"/>
      <c r="HY14" s="39"/>
      <c r="HZ14" s="39"/>
      <c r="IA14" s="39"/>
      <c r="IB14" s="39"/>
      <c r="IC14" s="39"/>
      <c r="ID14" s="39"/>
      <c r="IE14" s="39"/>
      <c r="IF14" s="39"/>
      <c r="IG14" s="39"/>
      <c r="IH14" s="39"/>
      <c r="II14" s="39"/>
      <c r="IJ14" s="39"/>
      <c r="IK14" s="39"/>
      <c r="IL14" s="39"/>
      <c r="IM14" s="39"/>
      <c r="IN14" s="39"/>
      <c r="IO14" s="39"/>
      <c r="IP14" s="39"/>
      <c r="IQ14" s="39"/>
      <c r="IR14" s="39"/>
      <c r="IS14" s="39"/>
      <c r="IT14" s="39"/>
      <c r="IU14" s="39"/>
      <c r="IV14" s="39"/>
    </row>
    <row r="15" spans="1:256" s="39" customFormat="1" ht="24.6" customHeight="1" thickBot="1">
      <c r="A15" s="1237"/>
      <c r="B15" s="1238"/>
      <c r="C15" s="1238"/>
      <c r="D15" s="1238"/>
      <c r="E15" s="1238"/>
      <c r="F15" s="1238"/>
      <c r="G15" s="1237"/>
      <c r="H15" s="1238"/>
      <c r="I15" s="1238"/>
      <c r="J15" s="1238"/>
      <c r="K15" s="1238"/>
      <c r="L15" s="1238"/>
      <c r="N15" s="40"/>
      <c r="O15" s="38"/>
      <c r="Q15" s="40"/>
      <c r="R15" s="38"/>
      <c r="T15" s="40"/>
      <c r="U15" s="40"/>
    </row>
    <row r="16" spans="1:256" s="39" customFormat="1" ht="18.75" customHeight="1">
      <c r="A16" s="1256" t="s">
        <v>316</v>
      </c>
      <c r="B16" s="1250" t="s">
        <v>328</v>
      </c>
      <c r="C16" s="1243"/>
      <c r="D16" s="1243" t="s">
        <v>329</v>
      </c>
      <c r="E16" s="1243"/>
      <c r="F16" s="1243" t="s">
        <v>678</v>
      </c>
      <c r="G16" s="1243"/>
      <c r="H16" s="1243" t="s">
        <v>330</v>
      </c>
      <c r="I16" s="1243"/>
      <c r="J16" s="1243" t="s">
        <v>331</v>
      </c>
      <c r="K16" s="1266"/>
      <c r="L16" s="543"/>
      <c r="N16" s="40"/>
      <c r="O16" s="38"/>
      <c r="Q16" s="40"/>
      <c r="R16" s="38"/>
      <c r="T16" s="40"/>
      <c r="U16" s="40"/>
    </row>
    <row r="17" spans="1:256" s="39" customFormat="1" ht="18.75" customHeight="1">
      <c r="A17" s="1256"/>
      <c r="B17" s="1267" t="s">
        <v>679</v>
      </c>
      <c r="C17" s="1245"/>
      <c r="D17" s="1241" t="s">
        <v>332</v>
      </c>
      <c r="E17" s="1245"/>
      <c r="F17" s="1241" t="s">
        <v>680</v>
      </c>
      <c r="G17" s="1245"/>
      <c r="H17" s="1241" t="s">
        <v>333</v>
      </c>
      <c r="I17" s="1245"/>
      <c r="J17" s="1241" t="s">
        <v>681</v>
      </c>
      <c r="K17" s="1242"/>
      <c r="L17" s="1239" t="s">
        <v>8</v>
      </c>
      <c r="N17" s="40"/>
      <c r="O17" s="38"/>
      <c r="Q17" s="40"/>
      <c r="R17" s="38"/>
      <c r="T17" s="40"/>
      <c r="U17" s="40"/>
    </row>
    <row r="18" spans="1:256" s="39" customFormat="1" ht="18.75" customHeight="1">
      <c r="A18" s="1256"/>
      <c r="B18" s="1252"/>
      <c r="C18" s="557" t="s">
        <v>323</v>
      </c>
      <c r="D18" s="1243"/>
      <c r="E18" s="557" t="s">
        <v>323</v>
      </c>
      <c r="F18" s="1246"/>
      <c r="G18" s="558" t="s">
        <v>323</v>
      </c>
      <c r="H18" s="1243"/>
      <c r="I18" s="557" t="s">
        <v>323</v>
      </c>
      <c r="J18" s="1243"/>
      <c r="K18" s="559" t="s">
        <v>323</v>
      </c>
      <c r="L18" s="1240"/>
      <c r="N18" s="40"/>
      <c r="O18" s="38"/>
      <c r="Q18" s="40"/>
      <c r="R18" s="38"/>
      <c r="T18" s="40"/>
      <c r="U18" s="40"/>
    </row>
    <row r="19" spans="1:256" s="39" customFormat="1" ht="18.75" customHeight="1">
      <c r="A19" s="1257"/>
      <c r="B19" s="1253"/>
      <c r="C19" s="560" t="s">
        <v>324</v>
      </c>
      <c r="D19" s="1244"/>
      <c r="E19" s="560" t="s">
        <v>324</v>
      </c>
      <c r="F19" s="1247"/>
      <c r="G19" s="561" t="s">
        <v>324</v>
      </c>
      <c r="H19" s="1244"/>
      <c r="I19" s="560" t="s">
        <v>324</v>
      </c>
      <c r="J19" s="1244"/>
      <c r="K19" s="562" t="s">
        <v>324</v>
      </c>
      <c r="L19" s="544"/>
      <c r="N19" s="40"/>
      <c r="O19" s="38"/>
      <c r="Q19" s="40"/>
      <c r="R19" s="38"/>
      <c r="T19" s="40"/>
      <c r="U19" s="40"/>
    </row>
    <row r="20" spans="1:256" s="39" customFormat="1" ht="41.1" customHeight="1">
      <c r="A20" s="547" t="s">
        <v>338</v>
      </c>
      <c r="B20" s="43">
        <v>46565</v>
      </c>
      <c r="C20" s="43">
        <v>22884</v>
      </c>
      <c r="D20" s="43">
        <v>95222</v>
      </c>
      <c r="E20" s="43">
        <v>42916</v>
      </c>
      <c r="F20" s="43">
        <v>54997</v>
      </c>
      <c r="G20" s="27">
        <v>26973</v>
      </c>
      <c r="H20" s="27">
        <v>61847</v>
      </c>
      <c r="I20" s="27">
        <v>28248</v>
      </c>
      <c r="J20" s="27">
        <v>122802</v>
      </c>
      <c r="K20" s="48">
        <v>55420</v>
      </c>
      <c r="L20" s="546" t="s">
        <v>338</v>
      </c>
      <c r="N20" s="40"/>
      <c r="O20" s="38"/>
      <c r="Q20" s="40"/>
      <c r="R20" s="38"/>
      <c r="T20" s="40"/>
      <c r="U20" s="40"/>
    </row>
    <row r="21" spans="1:256" s="39" customFormat="1" ht="41.1" customHeight="1">
      <c r="A21" s="547" t="s">
        <v>334</v>
      </c>
      <c r="B21" s="43">
        <v>53719</v>
      </c>
      <c r="C21" s="43">
        <v>27188</v>
      </c>
      <c r="D21" s="43">
        <v>97359</v>
      </c>
      <c r="E21" s="43">
        <v>45417</v>
      </c>
      <c r="F21" s="43">
        <v>53641</v>
      </c>
      <c r="G21" s="27">
        <v>26420</v>
      </c>
      <c r="H21" s="27">
        <v>55358</v>
      </c>
      <c r="I21" s="27">
        <v>25462</v>
      </c>
      <c r="J21" s="27">
        <v>118771</v>
      </c>
      <c r="K21" s="48">
        <v>54535</v>
      </c>
      <c r="L21" s="546" t="s">
        <v>334</v>
      </c>
      <c r="N21" s="40"/>
      <c r="O21" s="38"/>
      <c r="Q21" s="40"/>
      <c r="R21" s="38"/>
      <c r="T21" s="40"/>
      <c r="U21" s="40"/>
    </row>
    <row r="22" spans="1:256" s="39" customFormat="1" ht="41.1" customHeight="1">
      <c r="A22" s="547">
        <v>2011</v>
      </c>
      <c r="B22" s="43">
        <v>48087</v>
      </c>
      <c r="C22" s="43">
        <v>23773</v>
      </c>
      <c r="D22" s="43">
        <v>95317</v>
      </c>
      <c r="E22" s="43">
        <v>43754</v>
      </c>
      <c r="F22" s="43">
        <v>54984</v>
      </c>
      <c r="G22" s="27">
        <v>27049</v>
      </c>
      <c r="H22" s="27">
        <v>52698</v>
      </c>
      <c r="I22" s="27">
        <v>24719</v>
      </c>
      <c r="J22" s="27">
        <v>123400</v>
      </c>
      <c r="K22" s="48">
        <v>58090</v>
      </c>
      <c r="L22" s="546">
        <v>2011</v>
      </c>
      <c r="N22" s="40"/>
      <c r="O22" s="38"/>
      <c r="Q22" s="40"/>
      <c r="R22" s="38"/>
      <c r="T22" s="40"/>
      <c r="U22" s="40"/>
    </row>
    <row r="23" spans="1:256" s="39" customFormat="1" ht="41.1" customHeight="1">
      <c r="A23" s="547">
        <v>2012</v>
      </c>
      <c r="B23" s="43">
        <v>43176</v>
      </c>
      <c r="C23" s="43">
        <v>22207</v>
      </c>
      <c r="D23" s="43">
        <v>93571</v>
      </c>
      <c r="E23" s="43">
        <v>42714</v>
      </c>
      <c r="F23" s="43">
        <v>54223</v>
      </c>
      <c r="G23" s="27">
        <v>25998</v>
      </c>
      <c r="H23" s="27">
        <v>51290</v>
      </c>
      <c r="I23" s="27">
        <v>24691</v>
      </c>
      <c r="J23" s="27">
        <v>130801</v>
      </c>
      <c r="K23" s="48">
        <v>61211</v>
      </c>
      <c r="L23" s="546">
        <v>2012</v>
      </c>
      <c r="N23" s="40"/>
      <c r="O23" s="38"/>
      <c r="Q23" s="40"/>
      <c r="R23" s="38"/>
      <c r="T23" s="40"/>
      <c r="U23" s="40"/>
    </row>
    <row r="24" spans="1:256" s="45" customFormat="1" ht="41.1" customHeight="1" thickBot="1">
      <c r="A24" s="549">
        <v>2013</v>
      </c>
      <c r="B24" s="945">
        <v>40544</v>
      </c>
      <c r="C24" s="945">
        <v>20697</v>
      </c>
      <c r="D24" s="945">
        <v>91827</v>
      </c>
      <c r="E24" s="945">
        <v>42729</v>
      </c>
      <c r="F24" s="945">
        <v>52138</v>
      </c>
      <c r="G24" s="990">
        <v>24133</v>
      </c>
      <c r="H24" s="990">
        <v>52982</v>
      </c>
      <c r="I24" s="990">
        <v>26173</v>
      </c>
      <c r="J24" s="990">
        <v>134861</v>
      </c>
      <c r="K24" s="991">
        <v>61734</v>
      </c>
      <c r="L24" s="565">
        <v>2013</v>
      </c>
      <c r="M24" s="39"/>
      <c r="N24" s="40"/>
      <c r="O24" s="38"/>
      <c r="P24" s="39"/>
      <c r="Q24" s="40"/>
      <c r="R24" s="38"/>
      <c r="S24" s="39"/>
      <c r="T24" s="40"/>
      <c r="U24" s="40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  <c r="GB24" s="39"/>
      <c r="GC24" s="39"/>
      <c r="GD24" s="39"/>
      <c r="GE24" s="39"/>
      <c r="GF24" s="39"/>
      <c r="GG24" s="39"/>
      <c r="GH24" s="39"/>
      <c r="GI24" s="39"/>
      <c r="GJ24" s="39"/>
      <c r="GK24" s="39"/>
      <c r="GL24" s="39"/>
      <c r="GM24" s="39"/>
      <c r="GN24" s="39"/>
      <c r="GO24" s="39"/>
      <c r="GP24" s="39"/>
      <c r="GQ24" s="39"/>
      <c r="GR24" s="39"/>
      <c r="GS24" s="39"/>
      <c r="GT24" s="39"/>
      <c r="GU24" s="39"/>
      <c r="GV24" s="39"/>
      <c r="GW24" s="39"/>
      <c r="GX24" s="39"/>
      <c r="GY24" s="39"/>
      <c r="GZ24" s="39"/>
      <c r="HA24" s="39"/>
      <c r="HB24" s="39"/>
      <c r="HC24" s="39"/>
      <c r="HD24" s="39"/>
      <c r="HE24" s="39"/>
      <c r="HF24" s="39"/>
      <c r="HG24" s="39"/>
      <c r="HH24" s="39"/>
      <c r="HI24" s="39"/>
      <c r="HJ24" s="39"/>
      <c r="HK24" s="39"/>
      <c r="HL24" s="39"/>
      <c r="HM24" s="39"/>
      <c r="HN24" s="39"/>
      <c r="HO24" s="39"/>
      <c r="HP24" s="39"/>
      <c r="HQ24" s="39"/>
      <c r="HR24" s="39"/>
      <c r="HS24" s="39"/>
      <c r="HT24" s="39"/>
      <c r="HU24" s="39"/>
      <c r="HV24" s="39"/>
      <c r="HW24" s="39"/>
      <c r="HX24" s="39"/>
      <c r="HY24" s="39"/>
      <c r="HZ24" s="39"/>
      <c r="IA24" s="39"/>
      <c r="IB24" s="39"/>
      <c r="IC24" s="39"/>
      <c r="ID24" s="39"/>
      <c r="IE24" s="39"/>
      <c r="IF24" s="39"/>
      <c r="IG24" s="39"/>
      <c r="IH24" s="39"/>
      <c r="II24" s="39"/>
      <c r="IJ24" s="39"/>
      <c r="IK24" s="39"/>
      <c r="IL24" s="39"/>
      <c r="IM24" s="39"/>
      <c r="IN24" s="39"/>
      <c r="IO24" s="39"/>
      <c r="IP24" s="39"/>
      <c r="IQ24" s="39"/>
      <c r="IR24" s="39"/>
      <c r="IS24" s="39"/>
      <c r="IT24" s="39"/>
      <c r="IU24" s="39"/>
      <c r="IV24" s="39"/>
    </row>
    <row r="25" spans="1:256" s="49" customFormat="1" ht="11.1" customHeight="1">
      <c r="A25" s="1232" t="s">
        <v>1005</v>
      </c>
      <c r="B25" s="1232"/>
      <c r="C25" s="1232"/>
      <c r="D25" s="1232"/>
      <c r="E25" s="1232"/>
      <c r="F25" s="1232"/>
      <c r="G25" s="566"/>
      <c r="H25" s="566"/>
      <c r="I25" s="566"/>
      <c r="J25" s="567"/>
      <c r="K25" s="567"/>
      <c r="L25" s="568" t="s">
        <v>9</v>
      </c>
      <c r="N25" s="50"/>
      <c r="O25" s="51"/>
      <c r="Q25" s="50"/>
      <c r="R25" s="51"/>
      <c r="T25" s="50"/>
      <c r="U25" s="50"/>
    </row>
    <row r="26" spans="1:256" s="39" customFormat="1" ht="11.25">
      <c r="A26" s="52"/>
      <c r="B26" s="53"/>
      <c r="C26" s="52"/>
      <c r="D26" s="54"/>
      <c r="E26" s="53"/>
      <c r="F26" s="52"/>
      <c r="G26" s="54"/>
      <c r="H26" s="53"/>
      <c r="I26" s="52"/>
      <c r="J26" s="54"/>
      <c r="K26" s="54"/>
      <c r="L26" s="53"/>
      <c r="N26" s="40"/>
      <c r="O26" s="38"/>
      <c r="Q26" s="40"/>
      <c r="R26" s="38"/>
      <c r="T26" s="40"/>
      <c r="U26" s="40"/>
    </row>
    <row r="27" spans="1:256" s="39" customFormat="1" ht="11.25">
      <c r="A27" s="52"/>
      <c r="B27" s="53"/>
      <c r="C27" s="53"/>
      <c r="D27" s="54"/>
      <c r="E27" s="53"/>
      <c r="F27" s="52"/>
      <c r="G27" s="54"/>
      <c r="H27" s="53"/>
      <c r="I27" s="52"/>
      <c r="J27" s="54"/>
      <c r="K27" s="54"/>
      <c r="L27" s="53"/>
      <c r="N27" s="40"/>
      <c r="O27" s="38"/>
      <c r="Q27" s="40"/>
      <c r="R27" s="38"/>
      <c r="T27" s="40"/>
      <c r="U27" s="40"/>
    </row>
    <row r="28" spans="1:256" s="39" customFormat="1" ht="11.25">
      <c r="A28" s="52"/>
      <c r="B28" s="53"/>
      <c r="C28" s="52"/>
      <c r="D28" s="54"/>
      <c r="E28" s="53"/>
      <c r="F28" s="52"/>
      <c r="G28" s="54"/>
      <c r="H28" s="53"/>
      <c r="I28" s="52"/>
      <c r="J28" s="54"/>
      <c r="K28" s="54"/>
      <c r="L28" s="53"/>
      <c r="N28" s="40"/>
      <c r="O28" s="38"/>
      <c r="Q28" s="40"/>
      <c r="R28" s="38"/>
      <c r="T28" s="40"/>
      <c r="U28" s="40"/>
    </row>
    <row r="29" spans="1:256" s="39" customFormat="1" ht="11.25">
      <c r="A29" s="52"/>
      <c r="B29" s="53"/>
      <c r="C29" s="52"/>
      <c r="D29" s="54"/>
      <c r="E29" s="53"/>
      <c r="F29" s="52"/>
      <c r="G29" s="54"/>
      <c r="H29" s="53"/>
      <c r="I29" s="52"/>
      <c r="J29" s="54"/>
      <c r="K29" s="54"/>
      <c r="L29" s="53"/>
      <c r="N29" s="40"/>
      <c r="O29" s="38"/>
      <c r="Q29" s="40"/>
      <c r="R29" s="38"/>
      <c r="T29" s="40"/>
      <c r="U29" s="40"/>
    </row>
    <row r="30" spans="1:256" s="39" customFormat="1" ht="11.25">
      <c r="A30" s="52"/>
      <c r="B30" s="53"/>
      <c r="C30" s="52"/>
      <c r="D30" s="54"/>
      <c r="E30" s="53"/>
      <c r="F30" s="52"/>
      <c r="G30" s="54"/>
      <c r="H30" s="53"/>
      <c r="I30" s="52"/>
      <c r="J30" s="54"/>
      <c r="K30" s="54"/>
      <c r="L30" s="53"/>
      <c r="N30" s="40"/>
      <c r="O30" s="38"/>
      <c r="Q30" s="40"/>
      <c r="R30" s="38"/>
      <c r="T30" s="40"/>
      <c r="U30" s="40"/>
    </row>
    <row r="31" spans="1:256" s="39" customFormat="1" ht="11.25">
      <c r="A31" s="52"/>
      <c r="B31" s="53"/>
      <c r="C31" s="52"/>
      <c r="D31" s="54"/>
      <c r="E31" s="53"/>
      <c r="F31" s="52"/>
      <c r="G31" s="54"/>
      <c r="H31" s="53"/>
      <c r="I31" s="52"/>
      <c r="J31" s="54"/>
      <c r="K31" s="54"/>
      <c r="L31" s="53"/>
      <c r="N31" s="40"/>
      <c r="O31" s="38"/>
      <c r="Q31" s="40"/>
      <c r="R31" s="38"/>
      <c r="T31" s="40"/>
      <c r="U31" s="40"/>
    </row>
    <row r="32" spans="1:256" s="39" customFormat="1" ht="11.25">
      <c r="A32" s="52"/>
      <c r="B32" s="53"/>
      <c r="C32" s="52"/>
      <c r="D32" s="54"/>
      <c r="E32" s="53"/>
      <c r="F32" s="52"/>
      <c r="G32" s="54"/>
      <c r="H32" s="53"/>
      <c r="I32" s="52"/>
      <c r="J32" s="54"/>
      <c r="K32" s="54"/>
      <c r="L32" s="53"/>
      <c r="M32" s="52"/>
      <c r="N32" s="54"/>
      <c r="O32" s="53"/>
      <c r="P32" s="52"/>
      <c r="Q32" s="54"/>
      <c r="R32" s="53"/>
      <c r="S32" s="52"/>
      <c r="T32" s="54"/>
      <c r="U32" s="54"/>
      <c r="V32" s="52"/>
    </row>
    <row r="33" spans="1:22" s="39" customFormat="1" ht="11.25">
      <c r="A33" s="52"/>
      <c r="B33" s="53"/>
      <c r="C33" s="52"/>
      <c r="D33" s="54"/>
      <c r="E33" s="53"/>
      <c r="F33" s="52"/>
      <c r="G33" s="54"/>
      <c r="H33" s="53"/>
      <c r="I33" s="52"/>
      <c r="J33" s="54"/>
      <c r="K33" s="54"/>
      <c r="L33" s="53"/>
      <c r="M33" s="52"/>
      <c r="N33" s="54"/>
      <c r="O33" s="53"/>
      <c r="P33" s="52"/>
      <c r="Q33" s="54"/>
      <c r="R33" s="53"/>
      <c r="S33" s="52"/>
      <c r="T33" s="54"/>
      <c r="U33" s="54"/>
      <c r="V33" s="52"/>
    </row>
    <row r="34" spans="1:22" s="39" customFormat="1" ht="11.25">
      <c r="A34" s="52"/>
      <c r="B34" s="53"/>
      <c r="C34" s="52"/>
      <c r="D34" s="54"/>
      <c r="E34" s="53"/>
      <c r="F34" s="52"/>
      <c r="G34" s="54"/>
      <c r="H34" s="53"/>
      <c r="I34" s="52"/>
      <c r="J34" s="54"/>
      <c r="K34" s="54"/>
      <c r="L34" s="53"/>
      <c r="M34" s="52"/>
      <c r="N34" s="54"/>
      <c r="O34" s="53"/>
      <c r="P34" s="52"/>
      <c r="Q34" s="54"/>
      <c r="R34" s="53"/>
      <c r="S34" s="52"/>
      <c r="T34" s="54"/>
      <c r="U34" s="54"/>
      <c r="V34" s="52"/>
    </row>
    <row r="35" spans="1:22" s="39" customFormat="1" ht="11.25">
      <c r="A35" s="52"/>
      <c r="B35" s="53"/>
      <c r="C35" s="52"/>
      <c r="D35" s="54"/>
      <c r="E35" s="53"/>
      <c r="F35" s="52"/>
      <c r="G35" s="54"/>
      <c r="H35" s="53"/>
      <c r="I35" s="52"/>
      <c r="J35" s="54"/>
      <c r="K35" s="54"/>
      <c r="L35" s="53"/>
      <c r="M35" s="52"/>
      <c r="N35" s="54"/>
      <c r="O35" s="53"/>
      <c r="P35" s="52"/>
      <c r="Q35" s="54"/>
      <c r="R35" s="53"/>
      <c r="S35" s="52"/>
      <c r="T35" s="54"/>
      <c r="U35" s="54"/>
      <c r="V35" s="52"/>
    </row>
    <row r="36" spans="1:22" s="39" customFormat="1" ht="11.25">
      <c r="A36" s="52"/>
      <c r="B36" s="53"/>
      <c r="C36" s="52"/>
      <c r="D36" s="54"/>
      <c r="E36" s="53"/>
      <c r="F36" s="52"/>
      <c r="G36" s="54"/>
      <c r="H36" s="53"/>
      <c r="I36" s="52"/>
      <c r="J36" s="54"/>
      <c r="K36" s="54"/>
      <c r="L36" s="53"/>
      <c r="M36" s="52"/>
      <c r="N36" s="54"/>
      <c r="O36" s="53"/>
      <c r="P36" s="52"/>
      <c r="Q36" s="54"/>
      <c r="R36" s="53"/>
      <c r="S36" s="52"/>
      <c r="T36" s="54"/>
      <c r="U36" s="54"/>
      <c r="V36" s="52"/>
    </row>
    <row r="37" spans="1:22" s="39" customFormat="1" ht="11.25">
      <c r="A37" s="52"/>
      <c r="B37" s="53"/>
      <c r="C37" s="52"/>
      <c r="D37" s="54"/>
      <c r="E37" s="53"/>
      <c r="F37" s="52"/>
      <c r="G37" s="54"/>
      <c r="H37" s="53"/>
      <c r="I37" s="52"/>
      <c r="J37" s="54"/>
      <c r="K37" s="54"/>
      <c r="L37" s="53"/>
      <c r="M37" s="52"/>
      <c r="N37" s="54"/>
      <c r="O37" s="53"/>
      <c r="P37" s="52"/>
      <c r="Q37" s="54"/>
      <c r="R37" s="53"/>
      <c r="S37" s="52"/>
      <c r="T37" s="54"/>
      <c r="U37" s="54"/>
      <c r="V37" s="52"/>
    </row>
    <row r="38" spans="1:22" s="39" customFormat="1" ht="11.25">
      <c r="A38" s="52"/>
      <c r="B38" s="53"/>
      <c r="C38" s="52"/>
      <c r="D38" s="54"/>
      <c r="E38" s="53"/>
      <c r="F38" s="52"/>
      <c r="G38" s="54"/>
      <c r="H38" s="53"/>
      <c r="I38" s="52"/>
      <c r="J38" s="54"/>
      <c r="K38" s="54"/>
      <c r="L38" s="53"/>
      <c r="M38" s="52"/>
      <c r="N38" s="54"/>
      <c r="O38" s="53"/>
      <c r="P38" s="52"/>
      <c r="Q38" s="54"/>
      <c r="R38" s="53"/>
      <c r="S38" s="52"/>
      <c r="T38" s="54"/>
      <c r="U38" s="54"/>
      <c r="V38" s="52"/>
    </row>
    <row r="39" spans="1:22" s="39" customFormat="1" ht="11.25">
      <c r="A39" s="52"/>
      <c r="B39" s="53"/>
      <c r="C39" s="52"/>
      <c r="D39" s="54"/>
      <c r="E39" s="53"/>
      <c r="F39" s="52"/>
      <c r="G39" s="54"/>
      <c r="H39" s="53"/>
      <c r="I39" s="52"/>
      <c r="J39" s="54"/>
      <c r="K39" s="54"/>
      <c r="L39" s="53"/>
      <c r="M39" s="52"/>
      <c r="N39" s="54"/>
      <c r="O39" s="53"/>
      <c r="P39" s="52"/>
      <c r="Q39" s="54"/>
      <c r="R39" s="53"/>
      <c r="S39" s="52"/>
      <c r="T39" s="54"/>
      <c r="U39" s="54"/>
      <c r="V39" s="52"/>
    </row>
    <row r="40" spans="1:22" s="39" customFormat="1" ht="11.25">
      <c r="A40" s="52"/>
      <c r="B40" s="53"/>
      <c r="C40" s="52"/>
      <c r="D40" s="54"/>
      <c r="E40" s="53"/>
      <c r="F40" s="52"/>
      <c r="G40" s="54"/>
      <c r="H40" s="53"/>
      <c r="I40" s="52"/>
      <c r="J40" s="54"/>
      <c r="K40" s="54"/>
      <c r="L40" s="53"/>
      <c r="M40" s="52"/>
      <c r="N40" s="54"/>
      <c r="O40" s="53"/>
      <c r="P40" s="52"/>
      <c r="Q40" s="54"/>
      <c r="R40" s="53"/>
      <c r="S40" s="52"/>
      <c r="T40" s="54"/>
      <c r="U40" s="54"/>
      <c r="V40" s="52"/>
    </row>
    <row r="41" spans="1:22" s="39" customFormat="1" ht="11.25">
      <c r="A41" s="52"/>
      <c r="B41" s="53"/>
      <c r="C41" s="52"/>
      <c r="D41" s="54"/>
      <c r="E41" s="53"/>
      <c r="F41" s="52"/>
      <c r="G41" s="54"/>
      <c r="H41" s="53"/>
      <c r="I41" s="52"/>
      <c r="J41" s="54"/>
      <c r="K41" s="54"/>
      <c r="L41" s="53"/>
      <c r="M41" s="52"/>
      <c r="N41" s="54"/>
      <c r="O41" s="53"/>
      <c r="P41" s="52"/>
      <c r="Q41" s="54"/>
      <c r="R41" s="53"/>
      <c r="S41" s="52"/>
      <c r="T41" s="54"/>
      <c r="U41" s="54"/>
      <c r="V41" s="52"/>
    </row>
    <row r="42" spans="1:22" s="39" customFormat="1" ht="11.25">
      <c r="A42" s="52"/>
      <c r="B42" s="53"/>
      <c r="C42" s="52"/>
      <c r="D42" s="54"/>
      <c r="E42" s="53"/>
      <c r="F42" s="52"/>
      <c r="G42" s="54"/>
      <c r="H42" s="53"/>
      <c r="I42" s="52"/>
      <c r="J42" s="54"/>
      <c r="K42" s="54"/>
      <c r="L42" s="53"/>
      <c r="M42" s="52"/>
      <c r="N42" s="54"/>
      <c r="O42" s="53"/>
      <c r="P42" s="52"/>
      <c r="Q42" s="54"/>
      <c r="R42" s="53"/>
      <c r="S42" s="52"/>
      <c r="T42" s="54"/>
      <c r="U42" s="54"/>
      <c r="V42" s="52"/>
    </row>
    <row r="43" spans="1:22" s="39" customFormat="1" ht="11.25">
      <c r="A43" s="52"/>
      <c r="B43" s="53"/>
      <c r="C43" s="52"/>
      <c r="D43" s="54"/>
      <c r="E43" s="53"/>
      <c r="F43" s="52"/>
      <c r="G43" s="54"/>
      <c r="H43" s="53"/>
      <c r="I43" s="52"/>
      <c r="J43" s="54"/>
      <c r="K43" s="54"/>
      <c r="L43" s="53"/>
      <c r="M43" s="52"/>
      <c r="N43" s="54"/>
      <c r="O43" s="53"/>
      <c r="P43" s="52"/>
      <c r="Q43" s="54"/>
      <c r="R43" s="53"/>
      <c r="S43" s="52"/>
      <c r="T43" s="54"/>
      <c r="U43" s="54"/>
      <c r="V43" s="52"/>
    </row>
    <row r="44" spans="1:22" s="39" customFormat="1" ht="11.25">
      <c r="A44" s="52"/>
      <c r="B44" s="53"/>
      <c r="C44" s="52"/>
      <c r="D44" s="54"/>
      <c r="E44" s="53"/>
      <c r="F44" s="52"/>
      <c r="G44" s="54"/>
      <c r="H44" s="53"/>
      <c r="I44" s="52"/>
      <c r="J44" s="54"/>
      <c r="K44" s="54"/>
      <c r="L44" s="53"/>
      <c r="M44" s="52"/>
      <c r="N44" s="54"/>
      <c r="O44" s="53"/>
      <c r="P44" s="52"/>
      <c r="Q44" s="54"/>
      <c r="R44" s="53"/>
      <c r="S44" s="52"/>
      <c r="T44" s="54"/>
      <c r="U44" s="54"/>
      <c r="V44" s="52"/>
    </row>
    <row r="45" spans="1:22" s="39" customFormat="1" ht="11.25">
      <c r="A45" s="52"/>
      <c r="B45" s="53"/>
      <c r="C45" s="52"/>
      <c r="D45" s="54"/>
      <c r="E45" s="53"/>
      <c r="F45" s="52"/>
      <c r="G45" s="54"/>
      <c r="H45" s="53"/>
      <c r="I45" s="52"/>
      <c r="J45" s="54"/>
      <c r="K45" s="54"/>
      <c r="L45" s="53"/>
      <c r="M45" s="52"/>
      <c r="N45" s="54"/>
      <c r="O45" s="53"/>
      <c r="P45" s="52"/>
      <c r="Q45" s="54"/>
      <c r="R45" s="53"/>
      <c r="S45" s="52"/>
      <c r="T45" s="54"/>
      <c r="U45" s="54"/>
      <c r="V45" s="52"/>
    </row>
    <row r="46" spans="1:22" s="39" customFormat="1" ht="11.25">
      <c r="A46" s="52"/>
      <c r="B46" s="53"/>
      <c r="C46" s="52"/>
      <c r="D46" s="54"/>
      <c r="E46" s="53"/>
      <c r="F46" s="52"/>
      <c r="G46" s="54"/>
      <c r="H46" s="53"/>
      <c r="I46" s="52"/>
      <c r="J46" s="54"/>
      <c r="K46" s="54"/>
      <c r="L46" s="53"/>
      <c r="M46" s="52"/>
      <c r="N46" s="54"/>
      <c r="O46" s="53"/>
      <c r="P46" s="52"/>
      <c r="Q46" s="54"/>
      <c r="R46" s="53"/>
      <c r="S46" s="52"/>
      <c r="T46" s="54"/>
      <c r="U46" s="54"/>
      <c r="V46" s="52"/>
    </row>
    <row r="47" spans="1:22" s="39" customFormat="1" ht="11.25">
      <c r="A47" s="52"/>
      <c r="B47" s="53"/>
      <c r="C47" s="52"/>
      <c r="D47" s="54"/>
      <c r="E47" s="53"/>
      <c r="F47" s="52"/>
      <c r="G47" s="54"/>
      <c r="H47" s="53"/>
      <c r="I47" s="52"/>
      <c r="J47" s="54"/>
      <c r="K47" s="54"/>
      <c r="L47" s="53"/>
      <c r="M47" s="52"/>
      <c r="N47" s="54"/>
      <c r="O47" s="53"/>
      <c r="P47" s="52"/>
      <c r="Q47" s="54"/>
      <c r="R47" s="53"/>
      <c r="S47" s="52"/>
      <c r="T47" s="54"/>
      <c r="U47" s="54"/>
      <c r="V47" s="52"/>
    </row>
    <row r="48" spans="1:22" s="39" customFormat="1" ht="11.25">
      <c r="A48" s="52"/>
      <c r="B48" s="53"/>
      <c r="C48" s="52"/>
      <c r="D48" s="54"/>
      <c r="E48" s="53"/>
      <c r="F48" s="52"/>
      <c r="G48" s="54"/>
      <c r="H48" s="53"/>
      <c r="I48" s="52"/>
      <c r="J48" s="54"/>
      <c r="K48" s="54"/>
      <c r="L48" s="53"/>
      <c r="M48" s="52"/>
      <c r="N48" s="54"/>
      <c r="O48" s="53"/>
      <c r="P48" s="52"/>
      <c r="Q48" s="54"/>
      <c r="R48" s="53"/>
      <c r="S48" s="52"/>
      <c r="T48" s="54"/>
      <c r="U48" s="54"/>
      <c r="V48" s="52"/>
    </row>
    <row r="49" spans="1:22" s="39" customFormat="1" ht="11.25">
      <c r="A49" s="52"/>
      <c r="B49" s="53"/>
      <c r="C49" s="52"/>
      <c r="D49" s="54"/>
      <c r="E49" s="53"/>
      <c r="F49" s="52"/>
      <c r="G49" s="54"/>
      <c r="H49" s="53"/>
      <c r="I49" s="52"/>
      <c r="J49" s="54"/>
      <c r="K49" s="54"/>
      <c r="L49" s="53"/>
      <c r="M49" s="52"/>
      <c r="N49" s="54"/>
      <c r="O49" s="53"/>
      <c r="P49" s="52"/>
      <c r="Q49" s="54"/>
      <c r="R49" s="53"/>
      <c r="S49" s="52"/>
      <c r="T49" s="54"/>
      <c r="U49" s="54"/>
      <c r="V49" s="52"/>
    </row>
    <row r="50" spans="1:22" s="39" customFormat="1" ht="11.25">
      <c r="A50" s="52"/>
      <c r="B50" s="53"/>
      <c r="C50" s="52"/>
      <c r="D50" s="54"/>
      <c r="E50" s="53"/>
      <c r="F50" s="52"/>
      <c r="G50" s="54"/>
      <c r="H50" s="53"/>
      <c r="I50" s="52"/>
      <c r="J50" s="54"/>
      <c r="K50" s="54"/>
      <c r="L50" s="53"/>
      <c r="M50" s="52"/>
      <c r="N50" s="54"/>
      <c r="O50" s="53"/>
      <c r="P50" s="52"/>
      <c r="Q50" s="54"/>
      <c r="R50" s="53"/>
      <c r="S50" s="52"/>
      <c r="T50" s="54"/>
      <c r="U50" s="54"/>
      <c r="V50" s="52"/>
    </row>
    <row r="51" spans="1:22" s="39" customFormat="1" ht="11.25">
      <c r="A51" s="52"/>
      <c r="B51" s="53"/>
      <c r="C51" s="52"/>
      <c r="D51" s="54"/>
      <c r="E51" s="53"/>
      <c r="F51" s="52"/>
      <c r="G51" s="54"/>
      <c r="H51" s="53"/>
      <c r="I51" s="52"/>
      <c r="J51" s="54"/>
      <c r="K51" s="54"/>
      <c r="L51" s="53"/>
      <c r="M51" s="52"/>
      <c r="N51" s="54"/>
      <c r="O51" s="53"/>
      <c r="P51" s="52"/>
      <c r="Q51" s="54"/>
      <c r="R51" s="53"/>
      <c r="S51" s="52"/>
      <c r="T51" s="54"/>
      <c r="U51" s="54"/>
      <c r="V51" s="52"/>
    </row>
    <row r="52" spans="1:22" s="39" customFormat="1" ht="11.25">
      <c r="A52" s="52"/>
      <c r="B52" s="53"/>
      <c r="C52" s="52"/>
      <c r="D52" s="54"/>
      <c r="E52" s="53"/>
      <c r="F52" s="52"/>
      <c r="G52" s="54"/>
      <c r="H52" s="53"/>
      <c r="I52" s="52"/>
      <c r="J52" s="54"/>
      <c r="K52" s="54"/>
      <c r="L52" s="53"/>
      <c r="M52" s="52"/>
      <c r="N52" s="54"/>
      <c r="O52" s="53"/>
      <c r="P52" s="52"/>
      <c r="Q52" s="54"/>
      <c r="R52" s="53"/>
      <c r="S52" s="52"/>
      <c r="T52" s="54"/>
      <c r="U52" s="54"/>
      <c r="V52" s="52"/>
    </row>
    <row r="53" spans="1:22" s="39" customFormat="1" ht="11.25">
      <c r="A53" s="52"/>
      <c r="B53" s="53"/>
      <c r="C53" s="52"/>
      <c r="D53" s="54"/>
      <c r="E53" s="53"/>
      <c r="F53" s="52"/>
      <c r="G53" s="54"/>
      <c r="H53" s="53"/>
      <c r="I53" s="52"/>
      <c r="J53" s="54"/>
      <c r="K53" s="54"/>
      <c r="L53" s="53"/>
      <c r="M53" s="52"/>
      <c r="N53" s="54"/>
      <c r="O53" s="53"/>
      <c r="P53" s="52"/>
      <c r="Q53" s="54"/>
      <c r="R53" s="53"/>
      <c r="S53" s="52"/>
      <c r="T53" s="54"/>
      <c r="U53" s="54"/>
      <c r="V53" s="52"/>
    </row>
    <row r="54" spans="1:22" s="39" customFormat="1" ht="11.25">
      <c r="A54" s="52"/>
      <c r="B54" s="53"/>
      <c r="C54" s="52"/>
      <c r="D54" s="54"/>
      <c r="E54" s="53"/>
      <c r="F54" s="52"/>
      <c r="G54" s="54"/>
      <c r="H54" s="53"/>
      <c r="I54" s="52"/>
      <c r="J54" s="54"/>
      <c r="K54" s="54"/>
      <c r="L54" s="53"/>
      <c r="M54" s="52"/>
      <c r="N54" s="54"/>
      <c r="O54" s="53"/>
      <c r="P54" s="52"/>
      <c r="Q54" s="54"/>
      <c r="R54" s="53"/>
      <c r="S54" s="52"/>
      <c r="T54" s="54"/>
      <c r="U54" s="54"/>
      <c r="V54" s="52"/>
    </row>
    <row r="55" spans="1:22" s="39" customFormat="1" ht="11.25">
      <c r="A55" s="52"/>
      <c r="B55" s="53"/>
      <c r="C55" s="52"/>
      <c r="D55" s="54"/>
      <c r="E55" s="53"/>
      <c r="F55" s="52"/>
      <c r="G55" s="54"/>
      <c r="H55" s="53"/>
      <c r="I55" s="52"/>
      <c r="J55" s="54"/>
      <c r="K55" s="54"/>
      <c r="L55" s="53"/>
      <c r="M55" s="52"/>
      <c r="N55" s="54"/>
      <c r="O55" s="53"/>
      <c r="P55" s="52"/>
      <c r="Q55" s="54"/>
      <c r="R55" s="53"/>
      <c r="S55" s="52"/>
      <c r="T55" s="54"/>
      <c r="U55" s="54"/>
      <c r="V55" s="52"/>
    </row>
    <row r="56" spans="1:22" s="39" customFormat="1" ht="11.25">
      <c r="A56" s="52"/>
      <c r="B56" s="53"/>
      <c r="C56" s="52"/>
      <c r="D56" s="54"/>
      <c r="E56" s="53"/>
      <c r="F56" s="52"/>
      <c r="G56" s="54"/>
      <c r="H56" s="53"/>
      <c r="I56" s="52"/>
      <c r="J56" s="54"/>
      <c r="K56" s="54"/>
      <c r="L56" s="53"/>
      <c r="M56" s="52"/>
      <c r="N56" s="54"/>
      <c r="O56" s="53"/>
      <c r="P56" s="52"/>
      <c r="Q56" s="54"/>
      <c r="R56" s="53"/>
      <c r="S56" s="52"/>
      <c r="T56" s="54"/>
      <c r="U56" s="54"/>
      <c r="V56" s="52"/>
    </row>
    <row r="57" spans="1:22" s="39" customFormat="1" ht="11.25">
      <c r="A57" s="52"/>
      <c r="B57" s="53"/>
      <c r="C57" s="52"/>
      <c r="D57" s="54"/>
      <c r="E57" s="53"/>
      <c r="F57" s="52"/>
      <c r="G57" s="54"/>
      <c r="H57" s="53"/>
      <c r="I57" s="52"/>
      <c r="J57" s="54"/>
      <c r="K57" s="54"/>
      <c r="L57" s="53"/>
      <c r="M57" s="52"/>
      <c r="N57" s="54"/>
      <c r="O57" s="53"/>
      <c r="P57" s="52"/>
      <c r="Q57" s="54"/>
      <c r="R57" s="53"/>
      <c r="S57" s="52"/>
      <c r="T57" s="54"/>
      <c r="U57" s="54"/>
      <c r="V57" s="52"/>
    </row>
    <row r="58" spans="1:22" s="39" customFormat="1" ht="11.25">
      <c r="A58" s="52"/>
      <c r="B58" s="53"/>
      <c r="C58" s="52"/>
      <c r="D58" s="54"/>
      <c r="E58" s="53"/>
      <c r="F58" s="52"/>
      <c r="G58" s="54"/>
      <c r="H58" s="53"/>
      <c r="I58" s="52"/>
      <c r="J58" s="54"/>
      <c r="K58" s="54"/>
      <c r="L58" s="53"/>
      <c r="M58" s="52"/>
      <c r="N58" s="54"/>
      <c r="O58" s="53"/>
      <c r="P58" s="52"/>
      <c r="Q58" s="54"/>
      <c r="R58" s="53"/>
      <c r="S58" s="52"/>
      <c r="T58" s="54"/>
      <c r="U58" s="54"/>
      <c r="V58" s="52"/>
    </row>
    <row r="59" spans="1:22" s="39" customFormat="1" ht="11.25">
      <c r="A59" s="52"/>
      <c r="B59" s="53"/>
      <c r="C59" s="52"/>
      <c r="D59" s="54"/>
      <c r="E59" s="53"/>
      <c r="F59" s="52"/>
      <c r="G59" s="54"/>
      <c r="H59" s="53"/>
      <c r="I59" s="52"/>
      <c r="J59" s="54"/>
      <c r="K59" s="54"/>
      <c r="L59" s="53"/>
      <c r="M59" s="52"/>
      <c r="N59" s="54"/>
      <c r="O59" s="53"/>
      <c r="P59" s="52"/>
      <c r="Q59" s="54"/>
      <c r="R59" s="53"/>
      <c r="S59" s="52"/>
      <c r="T59" s="54"/>
      <c r="U59" s="54"/>
      <c r="V59" s="52"/>
    </row>
    <row r="60" spans="1:22" s="39" customFormat="1" ht="11.25">
      <c r="A60" s="52"/>
      <c r="B60" s="53"/>
      <c r="C60" s="52"/>
      <c r="D60" s="54"/>
      <c r="E60" s="53"/>
      <c r="F60" s="52"/>
      <c r="G60" s="54"/>
      <c r="H60" s="53"/>
      <c r="I60" s="52"/>
      <c r="J60" s="54"/>
      <c r="K60" s="54"/>
      <c r="L60" s="53"/>
      <c r="M60" s="52"/>
      <c r="N60" s="54"/>
      <c r="O60" s="53"/>
      <c r="P60" s="52"/>
      <c r="Q60" s="54"/>
      <c r="R60" s="53"/>
      <c r="S60" s="52"/>
      <c r="T60" s="54"/>
      <c r="U60" s="54"/>
      <c r="V60" s="52"/>
    </row>
    <row r="61" spans="1:22" s="39" customFormat="1" ht="11.25">
      <c r="A61" s="52"/>
      <c r="B61" s="53"/>
      <c r="C61" s="52"/>
      <c r="D61" s="54"/>
      <c r="E61" s="53"/>
      <c r="F61" s="52"/>
      <c r="G61" s="54"/>
      <c r="H61" s="53"/>
      <c r="I61" s="52"/>
      <c r="J61" s="54"/>
      <c r="K61" s="54"/>
      <c r="L61" s="53"/>
      <c r="M61" s="52"/>
      <c r="N61" s="54"/>
      <c r="O61" s="53"/>
      <c r="P61" s="52"/>
      <c r="Q61" s="54"/>
      <c r="R61" s="53"/>
      <c r="S61" s="52"/>
      <c r="T61" s="54"/>
      <c r="U61" s="54"/>
      <c r="V61" s="52"/>
    </row>
    <row r="62" spans="1:22" s="39" customFormat="1" ht="11.25">
      <c r="A62" s="52"/>
      <c r="B62" s="53"/>
      <c r="C62" s="52"/>
      <c r="D62" s="54"/>
      <c r="E62" s="53"/>
      <c r="F62" s="52"/>
      <c r="G62" s="54"/>
      <c r="H62" s="53"/>
      <c r="I62" s="52"/>
      <c r="J62" s="54"/>
      <c r="K62" s="54"/>
      <c r="L62" s="53"/>
      <c r="M62" s="52"/>
      <c r="N62" s="54"/>
      <c r="O62" s="53"/>
      <c r="P62" s="52"/>
      <c r="Q62" s="54"/>
      <c r="R62" s="53"/>
      <c r="S62" s="52"/>
      <c r="T62" s="54"/>
      <c r="U62" s="54"/>
      <c r="V62" s="52"/>
    </row>
    <row r="63" spans="1:22" s="39" customFormat="1" ht="11.25">
      <c r="A63" s="52"/>
      <c r="B63" s="53"/>
      <c r="C63" s="52"/>
      <c r="D63" s="54"/>
      <c r="E63" s="53"/>
      <c r="F63" s="52"/>
      <c r="G63" s="54"/>
      <c r="H63" s="53"/>
      <c r="I63" s="52"/>
      <c r="J63" s="54"/>
      <c r="K63" s="54"/>
      <c r="L63" s="53"/>
      <c r="M63" s="52"/>
      <c r="N63" s="54"/>
      <c r="O63" s="53"/>
      <c r="P63" s="52"/>
      <c r="Q63" s="54"/>
      <c r="R63" s="53"/>
      <c r="S63" s="52"/>
      <c r="T63" s="54"/>
      <c r="U63" s="54"/>
      <c r="V63" s="52"/>
    </row>
    <row r="64" spans="1:22" s="39" customFormat="1" ht="11.25">
      <c r="A64" s="52"/>
      <c r="B64" s="53"/>
      <c r="C64" s="52"/>
      <c r="D64" s="54"/>
      <c r="E64" s="53"/>
      <c r="F64" s="52"/>
      <c r="G64" s="54"/>
      <c r="H64" s="53"/>
      <c r="I64" s="52"/>
      <c r="J64" s="54"/>
      <c r="K64" s="54"/>
      <c r="L64" s="53"/>
      <c r="M64" s="52"/>
      <c r="N64" s="54"/>
      <c r="O64" s="53"/>
      <c r="P64" s="52"/>
      <c r="Q64" s="54"/>
      <c r="R64" s="53"/>
      <c r="S64" s="52"/>
      <c r="T64" s="54"/>
      <c r="U64" s="54"/>
      <c r="V64" s="52"/>
    </row>
    <row r="65" spans="1:256" s="39" customFormat="1" ht="11.25">
      <c r="A65" s="52"/>
      <c r="B65" s="53"/>
      <c r="C65" s="52"/>
      <c r="D65" s="54"/>
      <c r="E65" s="53"/>
      <c r="F65" s="52"/>
      <c r="G65" s="54"/>
      <c r="H65" s="53"/>
      <c r="I65" s="52"/>
      <c r="J65" s="54"/>
      <c r="K65" s="54"/>
      <c r="L65" s="53"/>
      <c r="M65" s="52"/>
      <c r="N65" s="54"/>
      <c r="O65" s="53"/>
      <c r="P65" s="52"/>
      <c r="Q65" s="54"/>
      <c r="R65" s="53"/>
      <c r="S65" s="52"/>
      <c r="T65" s="54"/>
      <c r="U65" s="54"/>
      <c r="V65" s="52"/>
    </row>
    <row r="66" spans="1:256" s="39" customFormat="1" ht="11.25">
      <c r="A66" s="52"/>
      <c r="B66" s="53"/>
      <c r="C66" s="52"/>
      <c r="D66" s="54"/>
      <c r="E66" s="53"/>
      <c r="F66" s="52"/>
      <c r="G66" s="54"/>
      <c r="H66" s="53"/>
      <c r="I66" s="52"/>
      <c r="J66" s="54"/>
      <c r="K66" s="54"/>
      <c r="L66" s="53"/>
      <c r="M66" s="52"/>
      <c r="N66" s="54"/>
      <c r="O66" s="53"/>
      <c r="P66" s="52"/>
      <c r="Q66" s="54"/>
      <c r="R66" s="53"/>
      <c r="S66" s="52"/>
      <c r="T66" s="54"/>
      <c r="U66" s="54"/>
      <c r="V66" s="52"/>
    </row>
    <row r="67" spans="1:256" s="39" customFormat="1" ht="11.25">
      <c r="A67" s="52"/>
      <c r="B67" s="53"/>
      <c r="C67" s="52"/>
      <c r="D67" s="54"/>
      <c r="E67" s="53"/>
      <c r="F67" s="52"/>
      <c r="G67" s="54"/>
      <c r="H67" s="53"/>
      <c r="I67" s="52"/>
      <c r="J67" s="54"/>
      <c r="K67" s="54"/>
      <c r="L67" s="53"/>
      <c r="M67" s="52"/>
      <c r="N67" s="54"/>
      <c r="O67" s="53"/>
      <c r="P67" s="52"/>
      <c r="Q67" s="54"/>
      <c r="R67" s="53"/>
      <c r="S67" s="52"/>
      <c r="T67" s="54"/>
      <c r="U67" s="54"/>
      <c r="V67" s="52"/>
    </row>
    <row r="68" spans="1:256" s="39" customFormat="1" ht="11.25">
      <c r="A68" s="52"/>
      <c r="B68" s="53"/>
      <c r="C68" s="52"/>
      <c r="D68" s="54"/>
      <c r="E68" s="53"/>
      <c r="F68" s="52"/>
      <c r="G68" s="54"/>
      <c r="H68" s="53"/>
      <c r="I68" s="52"/>
      <c r="J68" s="54"/>
      <c r="K68" s="54"/>
      <c r="L68" s="53"/>
      <c r="M68" s="52"/>
      <c r="N68" s="54"/>
      <c r="O68" s="53"/>
      <c r="P68" s="52"/>
      <c r="Q68" s="54"/>
      <c r="R68" s="53"/>
      <c r="S68" s="52"/>
      <c r="T68" s="54"/>
      <c r="U68" s="54"/>
      <c r="V68" s="52"/>
    </row>
    <row r="69" spans="1:256" s="39" customFormat="1" ht="11.25">
      <c r="A69" s="52"/>
      <c r="B69" s="53"/>
      <c r="C69" s="52"/>
      <c r="D69" s="54"/>
      <c r="E69" s="53"/>
      <c r="F69" s="52"/>
      <c r="G69" s="54"/>
      <c r="H69" s="53"/>
      <c r="I69" s="52"/>
      <c r="J69" s="54"/>
      <c r="K69" s="54"/>
      <c r="L69" s="53"/>
      <c r="M69" s="52"/>
      <c r="N69" s="54"/>
      <c r="O69" s="53"/>
      <c r="P69" s="52"/>
      <c r="Q69" s="54"/>
      <c r="R69" s="53"/>
      <c r="S69" s="52"/>
      <c r="T69" s="54"/>
      <c r="U69" s="54"/>
      <c r="V69" s="52"/>
    </row>
    <row r="70" spans="1:256" s="39" customFormat="1" ht="11.25">
      <c r="A70" s="52"/>
      <c r="B70" s="53"/>
      <c r="C70" s="52"/>
      <c r="D70" s="54"/>
      <c r="E70" s="53"/>
      <c r="F70" s="52"/>
      <c r="G70" s="54"/>
      <c r="H70" s="53"/>
      <c r="I70" s="52"/>
      <c r="J70" s="54"/>
      <c r="K70" s="54"/>
      <c r="L70" s="53"/>
      <c r="M70" s="52"/>
      <c r="N70" s="54"/>
      <c r="O70" s="53"/>
      <c r="P70" s="52"/>
      <c r="Q70" s="54"/>
      <c r="R70" s="53"/>
      <c r="S70" s="52"/>
      <c r="T70" s="54"/>
      <c r="U70" s="54"/>
      <c r="V70" s="52"/>
    </row>
    <row r="71" spans="1:256" s="39" customFormat="1" ht="11.25">
      <c r="A71" s="52"/>
      <c r="B71" s="53"/>
      <c r="C71" s="52"/>
      <c r="D71" s="54"/>
      <c r="E71" s="53"/>
      <c r="F71" s="52"/>
      <c r="G71" s="54"/>
      <c r="H71" s="53"/>
      <c r="I71" s="52"/>
      <c r="J71" s="54"/>
      <c r="K71" s="54"/>
      <c r="L71" s="53"/>
      <c r="M71" s="52"/>
      <c r="N71" s="54"/>
      <c r="O71" s="53"/>
      <c r="P71" s="52"/>
      <c r="Q71" s="54"/>
      <c r="R71" s="53"/>
      <c r="S71" s="52"/>
      <c r="T71" s="54"/>
      <c r="U71" s="54"/>
      <c r="V71" s="52"/>
    </row>
    <row r="72" spans="1:256" s="39" customFormat="1" ht="11.25">
      <c r="A72" s="52"/>
      <c r="B72" s="53"/>
      <c r="C72" s="52"/>
      <c r="D72" s="54"/>
      <c r="E72" s="53"/>
      <c r="F72" s="52"/>
      <c r="G72" s="54"/>
      <c r="H72" s="53"/>
      <c r="I72" s="52"/>
      <c r="J72" s="54"/>
      <c r="K72" s="54"/>
      <c r="L72" s="53"/>
      <c r="M72" s="52"/>
      <c r="N72" s="54"/>
      <c r="O72" s="53"/>
      <c r="P72" s="52"/>
      <c r="Q72" s="54"/>
      <c r="R72" s="53"/>
      <c r="S72" s="52"/>
      <c r="T72" s="54"/>
      <c r="U72" s="54"/>
      <c r="V72" s="52"/>
    </row>
    <row r="73" spans="1:256" s="39" customFormat="1" ht="11.25">
      <c r="A73" s="52"/>
      <c r="B73" s="53"/>
      <c r="C73" s="52"/>
      <c r="D73" s="54"/>
      <c r="E73" s="53"/>
      <c r="F73" s="52"/>
      <c r="G73" s="54"/>
      <c r="H73" s="53"/>
      <c r="I73" s="52"/>
      <c r="J73" s="54"/>
      <c r="K73" s="54"/>
      <c r="L73" s="53"/>
      <c r="M73" s="52"/>
      <c r="N73" s="54"/>
      <c r="O73" s="53"/>
      <c r="P73" s="52"/>
      <c r="Q73" s="54"/>
      <c r="R73" s="53"/>
      <c r="S73" s="52"/>
      <c r="T73" s="54"/>
      <c r="U73" s="54"/>
      <c r="V73" s="52"/>
    </row>
    <row r="74" spans="1:256" s="39" customFormat="1" ht="11.25">
      <c r="A74" s="52"/>
      <c r="B74" s="53"/>
      <c r="C74" s="52"/>
      <c r="D74" s="54"/>
      <c r="E74" s="53"/>
      <c r="F74" s="52"/>
      <c r="G74" s="54"/>
      <c r="H74" s="53"/>
      <c r="I74" s="52"/>
      <c r="J74" s="54"/>
      <c r="K74" s="54"/>
      <c r="L74" s="53"/>
      <c r="M74" s="52"/>
      <c r="N74" s="54"/>
      <c r="O74" s="53"/>
      <c r="P74" s="52"/>
      <c r="Q74" s="54"/>
      <c r="R74" s="53"/>
      <c r="S74" s="52"/>
      <c r="T74" s="54"/>
      <c r="U74" s="54"/>
      <c r="V74" s="52"/>
    </row>
    <row r="75" spans="1:256" s="39" customFormat="1" ht="11.25">
      <c r="A75" s="52"/>
      <c r="B75" s="53"/>
      <c r="C75" s="52"/>
      <c r="D75" s="54"/>
      <c r="E75" s="53"/>
      <c r="F75" s="52"/>
      <c r="G75" s="54"/>
      <c r="H75" s="53"/>
      <c r="I75" s="52"/>
      <c r="J75" s="54"/>
      <c r="K75" s="54"/>
      <c r="L75" s="53"/>
      <c r="M75" s="52"/>
      <c r="N75" s="54"/>
      <c r="O75" s="53"/>
      <c r="P75" s="52"/>
      <c r="Q75" s="54"/>
      <c r="R75" s="53"/>
      <c r="S75" s="52"/>
      <c r="T75" s="54"/>
      <c r="U75" s="54"/>
      <c r="V75" s="52"/>
    </row>
    <row r="76" spans="1:256" s="39" customFormat="1" ht="11.25">
      <c r="A76" s="52"/>
      <c r="B76" s="53"/>
      <c r="C76" s="52"/>
      <c r="D76" s="54"/>
      <c r="E76" s="53"/>
      <c r="F76" s="52"/>
      <c r="G76" s="54"/>
      <c r="H76" s="53"/>
      <c r="I76" s="52"/>
      <c r="J76" s="54"/>
      <c r="K76" s="54"/>
      <c r="L76" s="53"/>
      <c r="M76" s="52"/>
      <c r="N76" s="54"/>
      <c r="O76" s="53"/>
      <c r="P76" s="52"/>
      <c r="Q76" s="54"/>
      <c r="R76" s="53"/>
      <c r="S76" s="52"/>
      <c r="T76" s="54"/>
      <c r="U76" s="54"/>
      <c r="V76" s="52"/>
    </row>
    <row r="77" spans="1:256" s="39" customFormat="1" ht="11.25">
      <c r="A77" s="52"/>
      <c r="B77" s="53"/>
      <c r="C77" s="52"/>
      <c r="D77" s="54"/>
      <c r="E77" s="53"/>
      <c r="F77" s="52"/>
      <c r="G77" s="54"/>
      <c r="H77" s="53"/>
      <c r="I77" s="52"/>
      <c r="J77" s="54"/>
      <c r="K77" s="54"/>
      <c r="L77" s="53"/>
      <c r="M77" s="52"/>
      <c r="N77" s="54"/>
      <c r="O77" s="53"/>
      <c r="P77" s="52"/>
      <c r="Q77" s="54"/>
      <c r="R77" s="53"/>
      <c r="S77" s="52"/>
      <c r="T77" s="54"/>
      <c r="U77" s="54"/>
      <c r="V77" s="52"/>
    </row>
    <row r="78" spans="1:256" s="39" customFormat="1" ht="11.25">
      <c r="A78" s="52"/>
      <c r="B78" s="53"/>
      <c r="C78" s="52"/>
      <c r="D78" s="54"/>
      <c r="E78" s="53"/>
      <c r="F78" s="52"/>
      <c r="G78" s="54"/>
      <c r="H78" s="53"/>
      <c r="I78" s="52"/>
      <c r="J78" s="54"/>
      <c r="K78" s="54"/>
      <c r="L78" s="53"/>
      <c r="M78" s="52"/>
      <c r="N78" s="54"/>
      <c r="O78" s="53"/>
      <c r="P78" s="52"/>
      <c r="Q78" s="54"/>
      <c r="R78" s="53"/>
      <c r="S78" s="52"/>
      <c r="T78" s="54"/>
      <c r="U78" s="54"/>
      <c r="V78" s="52"/>
    </row>
    <row r="79" spans="1:256" s="39" customFormat="1" ht="11.25">
      <c r="A79" s="52"/>
      <c r="B79" s="53"/>
      <c r="C79" s="52"/>
      <c r="D79" s="54"/>
      <c r="E79" s="53"/>
      <c r="F79" s="52"/>
      <c r="G79" s="54"/>
      <c r="H79" s="53"/>
      <c r="I79" s="52"/>
      <c r="J79" s="54"/>
      <c r="K79" s="54"/>
      <c r="L79" s="53"/>
      <c r="M79" s="52"/>
      <c r="N79" s="54"/>
      <c r="O79" s="53"/>
      <c r="P79" s="52"/>
      <c r="Q79" s="54"/>
      <c r="R79" s="53"/>
      <c r="S79" s="52"/>
      <c r="T79" s="54"/>
      <c r="U79" s="54"/>
      <c r="V79" s="52"/>
    </row>
    <row r="80" spans="1:256" s="39" customFormat="1">
      <c r="A80" s="52"/>
      <c r="B80" s="53"/>
      <c r="C80" s="52"/>
      <c r="D80" s="54"/>
      <c r="E80" s="53"/>
      <c r="F80" s="52"/>
      <c r="G80" s="54"/>
      <c r="H80" s="53"/>
      <c r="I80" s="52"/>
      <c r="J80" s="54"/>
      <c r="K80" s="54"/>
      <c r="L80" s="53"/>
      <c r="M80" s="55"/>
      <c r="N80" s="56"/>
      <c r="O80" s="57"/>
      <c r="P80" s="55"/>
      <c r="Q80" s="56"/>
      <c r="R80" s="57"/>
      <c r="S80" s="55"/>
      <c r="T80" s="56"/>
      <c r="U80" s="56"/>
      <c r="V80" s="55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8"/>
      <c r="DJ80" s="58"/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58"/>
      <c r="EM80" s="58"/>
      <c r="EN80" s="58"/>
      <c r="EO80" s="58"/>
      <c r="EP80" s="58"/>
      <c r="EQ80" s="58"/>
      <c r="ER80" s="58"/>
      <c r="ES80" s="58"/>
      <c r="ET80" s="58"/>
      <c r="EU80" s="58"/>
      <c r="EV80" s="58"/>
      <c r="EW80" s="58"/>
      <c r="EX80" s="58"/>
      <c r="EY80" s="58"/>
      <c r="EZ80" s="58"/>
      <c r="FA80" s="58"/>
      <c r="FB80" s="58"/>
      <c r="FC80" s="58"/>
      <c r="FD80" s="58"/>
      <c r="FE80" s="58"/>
      <c r="FF80" s="58"/>
      <c r="FG80" s="58"/>
      <c r="FH80" s="58"/>
      <c r="FI80" s="58"/>
      <c r="FJ80" s="58"/>
      <c r="FK80" s="58"/>
      <c r="FL80" s="58"/>
      <c r="FM80" s="58"/>
      <c r="FN80" s="58"/>
      <c r="FO80" s="58"/>
      <c r="FP80" s="58"/>
      <c r="FQ80" s="58"/>
      <c r="FR80" s="58"/>
      <c r="FS80" s="58"/>
      <c r="FT80" s="58"/>
      <c r="FU80" s="58"/>
      <c r="FV80" s="58"/>
      <c r="FW80" s="58"/>
      <c r="FX80" s="58"/>
      <c r="FY80" s="58"/>
      <c r="FZ80" s="58"/>
      <c r="GA80" s="58"/>
      <c r="GB80" s="58"/>
      <c r="GC80" s="58"/>
      <c r="GD80" s="58"/>
      <c r="GE80" s="58"/>
      <c r="GF80" s="58"/>
      <c r="GG80" s="58"/>
      <c r="GH80" s="58"/>
      <c r="GI80" s="58"/>
      <c r="GJ80" s="58"/>
      <c r="GK80" s="58"/>
      <c r="GL80" s="58"/>
      <c r="GM80" s="58"/>
      <c r="GN80" s="58"/>
      <c r="GO80" s="58"/>
      <c r="GP80" s="58"/>
      <c r="GQ80" s="58"/>
      <c r="GR80" s="58"/>
      <c r="GS80" s="58"/>
      <c r="GT80" s="58"/>
      <c r="GU80" s="58"/>
      <c r="GV80" s="58"/>
      <c r="GW80" s="58"/>
      <c r="GX80" s="58"/>
      <c r="GY80" s="58"/>
      <c r="GZ80" s="58"/>
      <c r="HA80" s="58"/>
      <c r="HB80" s="58"/>
      <c r="HC80" s="58"/>
      <c r="HD80" s="58"/>
      <c r="HE80" s="58"/>
      <c r="HF80" s="58"/>
      <c r="HG80" s="58"/>
      <c r="HH80" s="58"/>
      <c r="HI80" s="58"/>
      <c r="HJ80" s="58"/>
      <c r="HK80" s="58"/>
      <c r="HL80" s="58"/>
      <c r="HM80" s="58"/>
      <c r="HN80" s="58"/>
      <c r="HO80" s="58"/>
      <c r="HP80" s="58"/>
      <c r="HQ80" s="58"/>
      <c r="HR80" s="58"/>
      <c r="HS80" s="58"/>
      <c r="HT80" s="58"/>
      <c r="HU80" s="58"/>
      <c r="HV80" s="58"/>
      <c r="HW80" s="58"/>
      <c r="HX80" s="58"/>
      <c r="HY80" s="58"/>
      <c r="HZ80" s="58"/>
      <c r="IA80" s="58"/>
      <c r="IB80" s="58"/>
      <c r="IC80" s="58"/>
      <c r="ID80" s="58"/>
      <c r="IE80" s="58"/>
      <c r="IF80" s="58"/>
      <c r="IG80" s="58"/>
      <c r="IH80" s="58"/>
      <c r="II80" s="58"/>
      <c r="IJ80" s="58"/>
      <c r="IK80" s="58"/>
      <c r="IL80" s="58"/>
      <c r="IM80" s="58"/>
      <c r="IN80" s="58"/>
      <c r="IO80" s="58"/>
      <c r="IP80" s="58"/>
      <c r="IQ80" s="58"/>
      <c r="IR80" s="58"/>
      <c r="IS80" s="58"/>
      <c r="IT80" s="58"/>
      <c r="IU80" s="58"/>
      <c r="IV80" s="58"/>
    </row>
    <row r="81" spans="1:256" s="39" customFormat="1">
      <c r="A81" s="52"/>
      <c r="B81" s="53"/>
      <c r="C81" s="52"/>
      <c r="D81" s="54"/>
      <c r="E81" s="53"/>
      <c r="F81" s="52"/>
      <c r="G81" s="54"/>
      <c r="H81" s="53"/>
      <c r="I81" s="52"/>
      <c r="J81" s="54"/>
      <c r="K81" s="54"/>
      <c r="L81" s="53"/>
      <c r="M81" s="55"/>
      <c r="N81" s="56"/>
      <c r="O81" s="57"/>
      <c r="P81" s="55"/>
      <c r="Q81" s="56"/>
      <c r="R81" s="57"/>
      <c r="S81" s="55"/>
      <c r="T81" s="56"/>
      <c r="U81" s="56"/>
      <c r="V81" s="55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  <c r="BU81" s="58"/>
      <c r="BV81" s="58"/>
      <c r="BW81" s="58"/>
      <c r="BX81" s="58"/>
      <c r="BY81" s="58"/>
      <c r="BZ81" s="58"/>
      <c r="CA81" s="58"/>
      <c r="CB81" s="58"/>
      <c r="CC81" s="58"/>
      <c r="CD81" s="58"/>
      <c r="CE81" s="58"/>
      <c r="CF81" s="58"/>
      <c r="CG81" s="58"/>
      <c r="CH81" s="58"/>
      <c r="CI81" s="58"/>
      <c r="CJ81" s="58"/>
      <c r="CK81" s="58"/>
      <c r="CL81" s="58"/>
      <c r="CM81" s="58"/>
      <c r="CN81" s="58"/>
      <c r="CO81" s="58"/>
      <c r="CP81" s="58"/>
      <c r="CQ81" s="58"/>
      <c r="CR81" s="58"/>
      <c r="CS81" s="58"/>
      <c r="CT81" s="58"/>
      <c r="CU81" s="58"/>
      <c r="CV81" s="58"/>
      <c r="CW81" s="58"/>
      <c r="CX81" s="58"/>
      <c r="CY81" s="58"/>
      <c r="CZ81" s="58"/>
      <c r="DA81" s="58"/>
      <c r="DB81" s="58"/>
      <c r="DC81" s="58"/>
      <c r="DD81" s="58"/>
      <c r="DE81" s="58"/>
      <c r="DF81" s="58"/>
      <c r="DG81" s="58"/>
      <c r="DH81" s="58"/>
      <c r="DI81" s="58"/>
      <c r="DJ81" s="58"/>
      <c r="DK81" s="58"/>
      <c r="DL81" s="58"/>
      <c r="DM81" s="58"/>
      <c r="DN81" s="58"/>
      <c r="DO81" s="58"/>
      <c r="DP81" s="58"/>
      <c r="DQ81" s="58"/>
      <c r="DR81" s="58"/>
      <c r="DS81" s="58"/>
      <c r="DT81" s="58"/>
      <c r="DU81" s="58"/>
      <c r="DV81" s="58"/>
      <c r="DW81" s="58"/>
      <c r="DX81" s="58"/>
      <c r="DY81" s="58"/>
      <c r="DZ81" s="58"/>
      <c r="EA81" s="58"/>
      <c r="EB81" s="58"/>
      <c r="EC81" s="58"/>
      <c r="ED81" s="58"/>
      <c r="EE81" s="58"/>
      <c r="EF81" s="58"/>
      <c r="EG81" s="58"/>
      <c r="EH81" s="58"/>
      <c r="EI81" s="58"/>
      <c r="EJ81" s="58"/>
      <c r="EK81" s="58"/>
      <c r="EL81" s="58"/>
      <c r="EM81" s="58"/>
      <c r="EN81" s="58"/>
      <c r="EO81" s="58"/>
      <c r="EP81" s="58"/>
      <c r="EQ81" s="58"/>
      <c r="ER81" s="58"/>
      <c r="ES81" s="58"/>
      <c r="ET81" s="58"/>
      <c r="EU81" s="58"/>
      <c r="EV81" s="58"/>
      <c r="EW81" s="58"/>
      <c r="EX81" s="58"/>
      <c r="EY81" s="58"/>
      <c r="EZ81" s="58"/>
      <c r="FA81" s="58"/>
      <c r="FB81" s="58"/>
      <c r="FC81" s="58"/>
      <c r="FD81" s="58"/>
      <c r="FE81" s="58"/>
      <c r="FF81" s="58"/>
      <c r="FG81" s="58"/>
      <c r="FH81" s="58"/>
      <c r="FI81" s="58"/>
      <c r="FJ81" s="58"/>
      <c r="FK81" s="58"/>
      <c r="FL81" s="58"/>
      <c r="FM81" s="58"/>
      <c r="FN81" s="58"/>
      <c r="FO81" s="58"/>
      <c r="FP81" s="58"/>
      <c r="FQ81" s="58"/>
      <c r="FR81" s="58"/>
      <c r="FS81" s="58"/>
      <c r="FT81" s="58"/>
      <c r="FU81" s="58"/>
      <c r="FV81" s="58"/>
      <c r="FW81" s="58"/>
      <c r="FX81" s="58"/>
      <c r="FY81" s="58"/>
      <c r="FZ81" s="58"/>
      <c r="GA81" s="58"/>
      <c r="GB81" s="58"/>
      <c r="GC81" s="58"/>
      <c r="GD81" s="58"/>
      <c r="GE81" s="58"/>
      <c r="GF81" s="58"/>
      <c r="GG81" s="58"/>
      <c r="GH81" s="58"/>
      <c r="GI81" s="58"/>
      <c r="GJ81" s="58"/>
      <c r="GK81" s="58"/>
      <c r="GL81" s="58"/>
      <c r="GM81" s="58"/>
      <c r="GN81" s="58"/>
      <c r="GO81" s="58"/>
      <c r="GP81" s="58"/>
      <c r="GQ81" s="58"/>
      <c r="GR81" s="58"/>
      <c r="GS81" s="58"/>
      <c r="GT81" s="58"/>
      <c r="GU81" s="58"/>
      <c r="GV81" s="58"/>
      <c r="GW81" s="58"/>
      <c r="GX81" s="58"/>
      <c r="GY81" s="58"/>
      <c r="GZ81" s="58"/>
      <c r="HA81" s="58"/>
      <c r="HB81" s="58"/>
      <c r="HC81" s="58"/>
      <c r="HD81" s="58"/>
      <c r="HE81" s="58"/>
      <c r="HF81" s="58"/>
      <c r="HG81" s="58"/>
      <c r="HH81" s="58"/>
      <c r="HI81" s="58"/>
      <c r="HJ81" s="58"/>
      <c r="HK81" s="58"/>
      <c r="HL81" s="58"/>
      <c r="HM81" s="58"/>
      <c r="HN81" s="58"/>
      <c r="HO81" s="58"/>
      <c r="HP81" s="58"/>
      <c r="HQ81" s="58"/>
      <c r="HR81" s="58"/>
      <c r="HS81" s="58"/>
      <c r="HT81" s="58"/>
      <c r="HU81" s="58"/>
      <c r="HV81" s="58"/>
      <c r="HW81" s="58"/>
      <c r="HX81" s="58"/>
      <c r="HY81" s="58"/>
      <c r="HZ81" s="58"/>
      <c r="IA81" s="58"/>
      <c r="IB81" s="58"/>
      <c r="IC81" s="58"/>
      <c r="ID81" s="58"/>
      <c r="IE81" s="58"/>
      <c r="IF81" s="58"/>
      <c r="IG81" s="58"/>
      <c r="IH81" s="58"/>
      <c r="II81" s="58"/>
      <c r="IJ81" s="58"/>
      <c r="IK81" s="58"/>
      <c r="IL81" s="58"/>
      <c r="IM81" s="58"/>
      <c r="IN81" s="58"/>
      <c r="IO81" s="58"/>
      <c r="IP81" s="58"/>
      <c r="IQ81" s="58"/>
      <c r="IR81" s="58"/>
      <c r="IS81" s="58"/>
      <c r="IT81" s="58"/>
      <c r="IU81" s="58"/>
      <c r="IV81" s="58"/>
    </row>
    <row r="82" spans="1:256" s="39" customFormat="1">
      <c r="A82" s="52"/>
      <c r="B82" s="53"/>
      <c r="C82" s="52"/>
      <c r="D82" s="54"/>
      <c r="E82" s="53"/>
      <c r="F82" s="52"/>
      <c r="G82" s="54"/>
      <c r="H82" s="53"/>
      <c r="I82" s="52"/>
      <c r="J82" s="54"/>
      <c r="K82" s="54"/>
      <c r="L82" s="53"/>
      <c r="M82" s="55"/>
      <c r="N82" s="56"/>
      <c r="O82" s="57"/>
      <c r="P82" s="55"/>
      <c r="Q82" s="56"/>
      <c r="R82" s="57"/>
      <c r="S82" s="55"/>
      <c r="T82" s="56"/>
      <c r="U82" s="56"/>
      <c r="V82" s="55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  <c r="BS82" s="58"/>
      <c r="BT82" s="58"/>
      <c r="BU82" s="58"/>
      <c r="BV82" s="58"/>
      <c r="BW82" s="58"/>
      <c r="BX82" s="58"/>
      <c r="BY82" s="58"/>
      <c r="BZ82" s="58"/>
      <c r="CA82" s="58"/>
      <c r="CB82" s="58"/>
      <c r="CC82" s="58"/>
      <c r="CD82" s="58"/>
      <c r="CE82" s="58"/>
      <c r="CF82" s="58"/>
      <c r="CG82" s="58"/>
      <c r="CH82" s="58"/>
      <c r="CI82" s="58"/>
      <c r="CJ82" s="58"/>
      <c r="CK82" s="58"/>
      <c r="CL82" s="58"/>
      <c r="CM82" s="58"/>
      <c r="CN82" s="58"/>
      <c r="CO82" s="58"/>
      <c r="CP82" s="58"/>
      <c r="CQ82" s="58"/>
      <c r="CR82" s="58"/>
      <c r="CS82" s="58"/>
      <c r="CT82" s="58"/>
      <c r="CU82" s="58"/>
      <c r="CV82" s="58"/>
      <c r="CW82" s="58"/>
      <c r="CX82" s="58"/>
      <c r="CY82" s="58"/>
      <c r="CZ82" s="58"/>
      <c r="DA82" s="58"/>
      <c r="DB82" s="58"/>
      <c r="DC82" s="58"/>
      <c r="DD82" s="58"/>
      <c r="DE82" s="58"/>
      <c r="DF82" s="58"/>
      <c r="DG82" s="58"/>
      <c r="DH82" s="58"/>
      <c r="DI82" s="58"/>
      <c r="DJ82" s="58"/>
      <c r="DK82" s="58"/>
      <c r="DL82" s="58"/>
      <c r="DM82" s="58"/>
      <c r="DN82" s="58"/>
      <c r="DO82" s="58"/>
      <c r="DP82" s="58"/>
      <c r="DQ82" s="58"/>
      <c r="DR82" s="58"/>
      <c r="DS82" s="58"/>
      <c r="DT82" s="58"/>
      <c r="DU82" s="58"/>
      <c r="DV82" s="58"/>
      <c r="DW82" s="58"/>
      <c r="DX82" s="58"/>
      <c r="DY82" s="58"/>
      <c r="DZ82" s="58"/>
      <c r="EA82" s="58"/>
      <c r="EB82" s="58"/>
      <c r="EC82" s="58"/>
      <c r="ED82" s="58"/>
      <c r="EE82" s="58"/>
      <c r="EF82" s="58"/>
      <c r="EG82" s="58"/>
      <c r="EH82" s="58"/>
      <c r="EI82" s="58"/>
      <c r="EJ82" s="58"/>
      <c r="EK82" s="58"/>
      <c r="EL82" s="58"/>
      <c r="EM82" s="58"/>
      <c r="EN82" s="58"/>
      <c r="EO82" s="58"/>
      <c r="EP82" s="58"/>
      <c r="EQ82" s="58"/>
      <c r="ER82" s="58"/>
      <c r="ES82" s="58"/>
      <c r="ET82" s="58"/>
      <c r="EU82" s="58"/>
      <c r="EV82" s="58"/>
      <c r="EW82" s="58"/>
      <c r="EX82" s="58"/>
      <c r="EY82" s="58"/>
      <c r="EZ82" s="58"/>
      <c r="FA82" s="58"/>
      <c r="FB82" s="58"/>
      <c r="FC82" s="58"/>
      <c r="FD82" s="58"/>
      <c r="FE82" s="58"/>
      <c r="FF82" s="58"/>
      <c r="FG82" s="58"/>
      <c r="FH82" s="58"/>
      <c r="FI82" s="58"/>
      <c r="FJ82" s="58"/>
      <c r="FK82" s="58"/>
      <c r="FL82" s="58"/>
      <c r="FM82" s="58"/>
      <c r="FN82" s="58"/>
      <c r="FO82" s="58"/>
      <c r="FP82" s="58"/>
      <c r="FQ82" s="58"/>
      <c r="FR82" s="58"/>
      <c r="FS82" s="58"/>
      <c r="FT82" s="58"/>
      <c r="FU82" s="58"/>
      <c r="FV82" s="58"/>
      <c r="FW82" s="58"/>
      <c r="FX82" s="58"/>
      <c r="FY82" s="58"/>
      <c r="FZ82" s="58"/>
      <c r="GA82" s="58"/>
      <c r="GB82" s="58"/>
      <c r="GC82" s="58"/>
      <c r="GD82" s="58"/>
      <c r="GE82" s="58"/>
      <c r="GF82" s="58"/>
      <c r="GG82" s="58"/>
      <c r="GH82" s="58"/>
      <c r="GI82" s="58"/>
      <c r="GJ82" s="58"/>
      <c r="GK82" s="58"/>
      <c r="GL82" s="58"/>
      <c r="GM82" s="58"/>
      <c r="GN82" s="58"/>
      <c r="GO82" s="58"/>
      <c r="GP82" s="58"/>
      <c r="GQ82" s="58"/>
      <c r="GR82" s="58"/>
      <c r="GS82" s="58"/>
      <c r="GT82" s="58"/>
      <c r="GU82" s="58"/>
      <c r="GV82" s="58"/>
      <c r="GW82" s="58"/>
      <c r="GX82" s="58"/>
      <c r="GY82" s="58"/>
      <c r="GZ82" s="58"/>
      <c r="HA82" s="58"/>
      <c r="HB82" s="58"/>
      <c r="HC82" s="58"/>
      <c r="HD82" s="58"/>
      <c r="HE82" s="58"/>
      <c r="HF82" s="58"/>
      <c r="HG82" s="58"/>
      <c r="HH82" s="58"/>
      <c r="HI82" s="58"/>
      <c r="HJ82" s="58"/>
      <c r="HK82" s="58"/>
      <c r="HL82" s="58"/>
      <c r="HM82" s="58"/>
      <c r="HN82" s="58"/>
      <c r="HO82" s="58"/>
      <c r="HP82" s="58"/>
      <c r="HQ82" s="58"/>
      <c r="HR82" s="58"/>
      <c r="HS82" s="58"/>
      <c r="HT82" s="58"/>
      <c r="HU82" s="58"/>
      <c r="HV82" s="58"/>
      <c r="HW82" s="58"/>
      <c r="HX82" s="58"/>
      <c r="HY82" s="58"/>
      <c r="HZ82" s="58"/>
      <c r="IA82" s="58"/>
      <c r="IB82" s="58"/>
      <c r="IC82" s="58"/>
      <c r="ID82" s="58"/>
      <c r="IE82" s="58"/>
      <c r="IF82" s="58"/>
      <c r="IG82" s="58"/>
      <c r="IH82" s="58"/>
      <c r="II82" s="58"/>
      <c r="IJ82" s="58"/>
      <c r="IK82" s="58"/>
      <c r="IL82" s="58"/>
      <c r="IM82" s="58"/>
      <c r="IN82" s="58"/>
      <c r="IO82" s="58"/>
      <c r="IP82" s="58"/>
      <c r="IQ82" s="58"/>
      <c r="IR82" s="58"/>
      <c r="IS82" s="58"/>
      <c r="IT82" s="58"/>
      <c r="IU82" s="58"/>
      <c r="IV82" s="58"/>
    </row>
    <row r="83" spans="1:256" s="39" customFormat="1">
      <c r="A83" s="52"/>
      <c r="B83" s="53"/>
      <c r="C83" s="52"/>
      <c r="D83" s="54"/>
      <c r="E83" s="53"/>
      <c r="F83" s="52"/>
      <c r="G83" s="54"/>
      <c r="H83" s="53"/>
      <c r="I83" s="52"/>
      <c r="J83" s="54"/>
      <c r="K83" s="54"/>
      <c r="L83" s="53"/>
      <c r="M83" s="55"/>
      <c r="N83" s="56"/>
      <c r="O83" s="57"/>
      <c r="P83" s="55"/>
      <c r="Q83" s="56"/>
      <c r="R83" s="57"/>
      <c r="S83" s="55"/>
      <c r="T83" s="56"/>
      <c r="U83" s="56"/>
      <c r="V83" s="55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  <c r="BS83" s="58"/>
      <c r="BT83" s="58"/>
      <c r="BU83" s="58"/>
      <c r="BV83" s="58"/>
      <c r="BW83" s="58"/>
      <c r="BX83" s="58"/>
      <c r="BY83" s="58"/>
      <c r="BZ83" s="58"/>
      <c r="CA83" s="58"/>
      <c r="CB83" s="58"/>
      <c r="CC83" s="58"/>
      <c r="CD83" s="58"/>
      <c r="CE83" s="58"/>
      <c r="CF83" s="58"/>
      <c r="CG83" s="58"/>
      <c r="CH83" s="58"/>
      <c r="CI83" s="58"/>
      <c r="CJ83" s="58"/>
      <c r="CK83" s="58"/>
      <c r="CL83" s="58"/>
      <c r="CM83" s="58"/>
      <c r="CN83" s="58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8"/>
      <c r="FH83" s="58"/>
      <c r="FI83" s="58"/>
      <c r="FJ83" s="58"/>
      <c r="FK83" s="58"/>
      <c r="FL83" s="58"/>
      <c r="FM83" s="58"/>
      <c r="FN83" s="58"/>
      <c r="FO83" s="58"/>
      <c r="FP83" s="58"/>
      <c r="FQ83" s="58"/>
      <c r="FR83" s="58"/>
      <c r="FS83" s="58"/>
      <c r="FT83" s="58"/>
      <c r="FU83" s="58"/>
      <c r="FV83" s="58"/>
      <c r="FW83" s="58"/>
      <c r="FX83" s="58"/>
      <c r="FY83" s="58"/>
      <c r="FZ83" s="58"/>
      <c r="GA83" s="58"/>
      <c r="GB83" s="58"/>
      <c r="GC83" s="58"/>
      <c r="GD83" s="58"/>
      <c r="GE83" s="58"/>
      <c r="GF83" s="58"/>
      <c r="GG83" s="58"/>
      <c r="GH83" s="58"/>
      <c r="GI83" s="58"/>
      <c r="GJ83" s="58"/>
      <c r="GK83" s="58"/>
      <c r="GL83" s="58"/>
      <c r="GM83" s="58"/>
      <c r="GN83" s="58"/>
      <c r="GO83" s="58"/>
      <c r="GP83" s="58"/>
      <c r="GQ83" s="58"/>
      <c r="GR83" s="58"/>
      <c r="GS83" s="58"/>
      <c r="GT83" s="58"/>
      <c r="GU83" s="58"/>
      <c r="GV83" s="58"/>
      <c r="GW83" s="58"/>
      <c r="GX83" s="58"/>
      <c r="GY83" s="58"/>
      <c r="GZ83" s="58"/>
      <c r="HA83" s="58"/>
      <c r="HB83" s="58"/>
      <c r="HC83" s="58"/>
      <c r="HD83" s="58"/>
      <c r="HE83" s="58"/>
      <c r="HF83" s="58"/>
      <c r="HG83" s="58"/>
      <c r="HH83" s="58"/>
      <c r="HI83" s="58"/>
      <c r="HJ83" s="58"/>
      <c r="HK83" s="58"/>
      <c r="HL83" s="58"/>
      <c r="HM83" s="58"/>
      <c r="HN83" s="58"/>
      <c r="HO83" s="58"/>
      <c r="HP83" s="58"/>
      <c r="HQ83" s="58"/>
      <c r="HR83" s="58"/>
      <c r="HS83" s="58"/>
      <c r="HT83" s="58"/>
      <c r="HU83" s="58"/>
      <c r="HV83" s="58"/>
      <c r="HW83" s="58"/>
      <c r="HX83" s="58"/>
      <c r="HY83" s="58"/>
      <c r="HZ83" s="58"/>
      <c r="IA83" s="58"/>
      <c r="IB83" s="58"/>
      <c r="IC83" s="58"/>
      <c r="ID83" s="58"/>
      <c r="IE83" s="58"/>
      <c r="IF83" s="58"/>
      <c r="IG83" s="58"/>
      <c r="IH83" s="58"/>
      <c r="II83" s="58"/>
      <c r="IJ83" s="58"/>
      <c r="IK83" s="58"/>
      <c r="IL83" s="58"/>
      <c r="IM83" s="58"/>
      <c r="IN83" s="58"/>
      <c r="IO83" s="58"/>
      <c r="IP83" s="58"/>
      <c r="IQ83" s="58"/>
      <c r="IR83" s="58"/>
      <c r="IS83" s="58"/>
      <c r="IT83" s="58"/>
      <c r="IU83" s="58"/>
      <c r="IV83" s="58"/>
    </row>
    <row r="84" spans="1:256" s="39" customFormat="1">
      <c r="A84" s="52"/>
      <c r="B84" s="53"/>
      <c r="C84" s="52"/>
      <c r="D84" s="54"/>
      <c r="E84" s="53"/>
      <c r="F84" s="52"/>
      <c r="G84" s="54"/>
      <c r="H84" s="53"/>
      <c r="I84" s="52"/>
      <c r="J84" s="54"/>
      <c r="K84" s="54"/>
      <c r="L84" s="53"/>
      <c r="M84" s="55"/>
      <c r="N84" s="56"/>
      <c r="O84" s="57"/>
      <c r="P84" s="55"/>
      <c r="Q84" s="56"/>
      <c r="R84" s="57"/>
      <c r="S84" s="55"/>
      <c r="T84" s="56"/>
      <c r="U84" s="56"/>
      <c r="V84" s="55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  <c r="BH84" s="58"/>
      <c r="BI84" s="58"/>
      <c r="BJ84" s="58"/>
      <c r="BK84" s="58"/>
      <c r="BL84" s="58"/>
      <c r="BM84" s="58"/>
      <c r="BN84" s="58"/>
      <c r="BO84" s="58"/>
      <c r="BP84" s="58"/>
      <c r="BQ84" s="58"/>
      <c r="BR84" s="58"/>
      <c r="BS84" s="58"/>
      <c r="BT84" s="58"/>
      <c r="BU84" s="58"/>
      <c r="BV84" s="58"/>
      <c r="BW84" s="58"/>
      <c r="BX84" s="58"/>
      <c r="BY84" s="58"/>
      <c r="BZ84" s="58"/>
      <c r="CA84" s="58"/>
      <c r="CB84" s="58"/>
      <c r="CC84" s="58"/>
      <c r="CD84" s="58"/>
      <c r="CE84" s="58"/>
      <c r="CF84" s="58"/>
      <c r="CG84" s="58"/>
      <c r="CH84" s="58"/>
      <c r="CI84" s="58"/>
      <c r="CJ84" s="58"/>
      <c r="CK84" s="58"/>
      <c r="CL84" s="58"/>
      <c r="CM84" s="58"/>
      <c r="CN84" s="58"/>
      <c r="CO84" s="58"/>
      <c r="CP84" s="58"/>
      <c r="CQ84" s="58"/>
      <c r="CR84" s="58"/>
      <c r="CS84" s="58"/>
      <c r="CT84" s="58"/>
      <c r="CU84" s="58"/>
      <c r="CV84" s="58"/>
      <c r="CW84" s="58"/>
      <c r="CX84" s="58"/>
      <c r="CY84" s="58"/>
      <c r="CZ84" s="58"/>
      <c r="DA84" s="58"/>
      <c r="DB84" s="58"/>
      <c r="DC84" s="58"/>
      <c r="DD84" s="58"/>
      <c r="DE84" s="58"/>
      <c r="DF84" s="58"/>
      <c r="DG84" s="58"/>
      <c r="DH84" s="58"/>
      <c r="DI84" s="58"/>
      <c r="DJ84" s="58"/>
      <c r="DK84" s="58"/>
      <c r="DL84" s="58"/>
      <c r="DM84" s="58"/>
      <c r="DN84" s="58"/>
      <c r="DO84" s="58"/>
      <c r="DP84" s="58"/>
      <c r="DQ84" s="58"/>
      <c r="DR84" s="58"/>
      <c r="DS84" s="58"/>
      <c r="DT84" s="58"/>
      <c r="DU84" s="58"/>
      <c r="DV84" s="58"/>
      <c r="DW84" s="58"/>
      <c r="DX84" s="58"/>
      <c r="DY84" s="58"/>
      <c r="DZ84" s="58"/>
      <c r="EA84" s="58"/>
      <c r="EB84" s="58"/>
      <c r="EC84" s="58"/>
      <c r="ED84" s="58"/>
      <c r="EE84" s="58"/>
      <c r="EF84" s="58"/>
      <c r="EG84" s="58"/>
      <c r="EH84" s="58"/>
      <c r="EI84" s="58"/>
      <c r="EJ84" s="58"/>
      <c r="EK84" s="58"/>
      <c r="EL84" s="58"/>
      <c r="EM84" s="58"/>
      <c r="EN84" s="58"/>
      <c r="EO84" s="58"/>
      <c r="EP84" s="58"/>
      <c r="EQ84" s="58"/>
      <c r="ER84" s="58"/>
      <c r="ES84" s="58"/>
      <c r="ET84" s="58"/>
      <c r="EU84" s="58"/>
      <c r="EV84" s="58"/>
      <c r="EW84" s="58"/>
      <c r="EX84" s="58"/>
      <c r="EY84" s="58"/>
      <c r="EZ84" s="58"/>
      <c r="FA84" s="58"/>
      <c r="FB84" s="58"/>
      <c r="FC84" s="58"/>
      <c r="FD84" s="58"/>
      <c r="FE84" s="58"/>
      <c r="FF84" s="58"/>
      <c r="FG84" s="58"/>
      <c r="FH84" s="58"/>
      <c r="FI84" s="58"/>
      <c r="FJ84" s="58"/>
      <c r="FK84" s="58"/>
      <c r="FL84" s="58"/>
      <c r="FM84" s="58"/>
      <c r="FN84" s="58"/>
      <c r="FO84" s="58"/>
      <c r="FP84" s="58"/>
      <c r="FQ84" s="58"/>
      <c r="FR84" s="58"/>
      <c r="FS84" s="58"/>
      <c r="FT84" s="58"/>
      <c r="FU84" s="58"/>
      <c r="FV84" s="58"/>
      <c r="FW84" s="58"/>
      <c r="FX84" s="58"/>
      <c r="FY84" s="58"/>
      <c r="FZ84" s="58"/>
      <c r="GA84" s="58"/>
      <c r="GB84" s="58"/>
      <c r="GC84" s="58"/>
      <c r="GD84" s="58"/>
      <c r="GE84" s="58"/>
      <c r="GF84" s="58"/>
      <c r="GG84" s="58"/>
      <c r="GH84" s="58"/>
      <c r="GI84" s="58"/>
      <c r="GJ84" s="58"/>
      <c r="GK84" s="58"/>
      <c r="GL84" s="58"/>
      <c r="GM84" s="58"/>
      <c r="GN84" s="58"/>
      <c r="GO84" s="58"/>
      <c r="GP84" s="58"/>
      <c r="GQ84" s="58"/>
      <c r="GR84" s="58"/>
      <c r="GS84" s="58"/>
      <c r="GT84" s="58"/>
      <c r="GU84" s="58"/>
      <c r="GV84" s="58"/>
      <c r="GW84" s="58"/>
      <c r="GX84" s="58"/>
      <c r="GY84" s="58"/>
      <c r="GZ84" s="58"/>
      <c r="HA84" s="58"/>
      <c r="HB84" s="58"/>
      <c r="HC84" s="58"/>
      <c r="HD84" s="58"/>
      <c r="HE84" s="58"/>
      <c r="HF84" s="58"/>
      <c r="HG84" s="58"/>
      <c r="HH84" s="58"/>
      <c r="HI84" s="58"/>
      <c r="HJ84" s="58"/>
      <c r="HK84" s="58"/>
      <c r="HL84" s="58"/>
      <c r="HM84" s="58"/>
      <c r="HN84" s="58"/>
      <c r="HO84" s="58"/>
      <c r="HP84" s="58"/>
      <c r="HQ84" s="58"/>
      <c r="HR84" s="58"/>
      <c r="HS84" s="58"/>
      <c r="HT84" s="58"/>
      <c r="HU84" s="58"/>
      <c r="HV84" s="58"/>
      <c r="HW84" s="58"/>
      <c r="HX84" s="58"/>
      <c r="HY84" s="58"/>
      <c r="HZ84" s="58"/>
      <c r="IA84" s="58"/>
      <c r="IB84" s="58"/>
      <c r="IC84" s="58"/>
      <c r="ID84" s="58"/>
      <c r="IE84" s="58"/>
      <c r="IF84" s="58"/>
      <c r="IG84" s="58"/>
      <c r="IH84" s="58"/>
      <c r="II84" s="58"/>
      <c r="IJ84" s="58"/>
      <c r="IK84" s="58"/>
      <c r="IL84" s="58"/>
      <c r="IM84" s="58"/>
      <c r="IN84" s="58"/>
      <c r="IO84" s="58"/>
      <c r="IP84" s="58"/>
      <c r="IQ84" s="58"/>
      <c r="IR84" s="58"/>
      <c r="IS84" s="58"/>
      <c r="IT84" s="58"/>
      <c r="IU84" s="58"/>
      <c r="IV84" s="58"/>
    </row>
    <row r="85" spans="1:256" s="39" customFormat="1">
      <c r="A85" s="52"/>
      <c r="B85" s="53"/>
      <c r="C85" s="52"/>
      <c r="D85" s="54"/>
      <c r="E85" s="53"/>
      <c r="F85" s="52"/>
      <c r="G85" s="54"/>
      <c r="H85" s="53"/>
      <c r="I85" s="52"/>
      <c r="J85" s="54"/>
      <c r="K85" s="54"/>
      <c r="L85" s="53"/>
      <c r="M85" s="55"/>
      <c r="N85" s="56"/>
      <c r="O85" s="57"/>
      <c r="P85" s="55"/>
      <c r="Q85" s="56"/>
      <c r="R85" s="57"/>
      <c r="S85" s="55"/>
      <c r="T85" s="56"/>
      <c r="U85" s="56"/>
      <c r="V85" s="55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  <c r="BS85" s="58"/>
      <c r="BT85" s="58"/>
      <c r="BU85" s="58"/>
      <c r="BV85" s="58"/>
      <c r="BW85" s="58"/>
      <c r="BX85" s="58"/>
      <c r="BY85" s="58"/>
      <c r="BZ85" s="58"/>
      <c r="CA85" s="58"/>
      <c r="CB85" s="58"/>
      <c r="CC85" s="58"/>
      <c r="CD85" s="58"/>
      <c r="CE85" s="58"/>
      <c r="CF85" s="58"/>
      <c r="CG85" s="58"/>
      <c r="CH85" s="58"/>
      <c r="CI85" s="58"/>
      <c r="CJ85" s="58"/>
      <c r="CK85" s="58"/>
      <c r="CL85" s="58"/>
      <c r="CM85" s="58"/>
      <c r="CN85" s="58"/>
      <c r="CO85" s="58"/>
      <c r="CP85" s="58"/>
      <c r="CQ85" s="58"/>
      <c r="CR85" s="58"/>
      <c r="CS85" s="58"/>
      <c r="CT85" s="58"/>
      <c r="CU85" s="58"/>
      <c r="CV85" s="58"/>
      <c r="CW85" s="58"/>
      <c r="CX85" s="58"/>
      <c r="CY85" s="58"/>
      <c r="CZ85" s="58"/>
      <c r="DA85" s="58"/>
      <c r="DB85" s="58"/>
      <c r="DC85" s="58"/>
      <c r="DD85" s="58"/>
      <c r="DE85" s="58"/>
      <c r="DF85" s="58"/>
      <c r="DG85" s="58"/>
      <c r="DH85" s="58"/>
      <c r="DI85" s="58"/>
      <c r="DJ85" s="58"/>
      <c r="DK85" s="58"/>
      <c r="DL85" s="58"/>
      <c r="DM85" s="58"/>
      <c r="DN85" s="58"/>
      <c r="DO85" s="58"/>
      <c r="DP85" s="58"/>
      <c r="DQ85" s="58"/>
      <c r="DR85" s="58"/>
      <c r="DS85" s="58"/>
      <c r="DT85" s="58"/>
      <c r="DU85" s="58"/>
      <c r="DV85" s="58"/>
      <c r="DW85" s="58"/>
      <c r="DX85" s="58"/>
      <c r="DY85" s="58"/>
      <c r="DZ85" s="58"/>
      <c r="EA85" s="58"/>
      <c r="EB85" s="58"/>
      <c r="EC85" s="58"/>
      <c r="ED85" s="58"/>
      <c r="EE85" s="58"/>
      <c r="EF85" s="58"/>
      <c r="EG85" s="58"/>
      <c r="EH85" s="58"/>
      <c r="EI85" s="58"/>
      <c r="EJ85" s="58"/>
      <c r="EK85" s="58"/>
      <c r="EL85" s="58"/>
      <c r="EM85" s="58"/>
      <c r="EN85" s="58"/>
      <c r="EO85" s="58"/>
      <c r="EP85" s="58"/>
      <c r="EQ85" s="58"/>
      <c r="ER85" s="58"/>
      <c r="ES85" s="58"/>
      <c r="ET85" s="58"/>
      <c r="EU85" s="58"/>
      <c r="EV85" s="58"/>
      <c r="EW85" s="58"/>
      <c r="EX85" s="58"/>
      <c r="EY85" s="58"/>
      <c r="EZ85" s="58"/>
      <c r="FA85" s="58"/>
      <c r="FB85" s="58"/>
      <c r="FC85" s="58"/>
      <c r="FD85" s="58"/>
      <c r="FE85" s="58"/>
      <c r="FF85" s="58"/>
      <c r="FG85" s="58"/>
      <c r="FH85" s="58"/>
      <c r="FI85" s="58"/>
      <c r="FJ85" s="58"/>
      <c r="FK85" s="58"/>
      <c r="FL85" s="58"/>
      <c r="FM85" s="58"/>
      <c r="FN85" s="58"/>
      <c r="FO85" s="58"/>
      <c r="FP85" s="58"/>
      <c r="FQ85" s="58"/>
      <c r="FR85" s="58"/>
      <c r="FS85" s="58"/>
      <c r="FT85" s="58"/>
      <c r="FU85" s="58"/>
      <c r="FV85" s="58"/>
      <c r="FW85" s="58"/>
      <c r="FX85" s="58"/>
      <c r="FY85" s="58"/>
      <c r="FZ85" s="58"/>
      <c r="GA85" s="58"/>
      <c r="GB85" s="58"/>
      <c r="GC85" s="58"/>
      <c r="GD85" s="58"/>
      <c r="GE85" s="58"/>
      <c r="GF85" s="58"/>
      <c r="GG85" s="58"/>
      <c r="GH85" s="58"/>
      <c r="GI85" s="58"/>
      <c r="GJ85" s="58"/>
      <c r="GK85" s="58"/>
      <c r="GL85" s="58"/>
      <c r="GM85" s="58"/>
      <c r="GN85" s="58"/>
      <c r="GO85" s="58"/>
      <c r="GP85" s="58"/>
      <c r="GQ85" s="58"/>
      <c r="GR85" s="58"/>
      <c r="GS85" s="58"/>
      <c r="GT85" s="58"/>
      <c r="GU85" s="58"/>
      <c r="GV85" s="58"/>
      <c r="GW85" s="58"/>
      <c r="GX85" s="58"/>
      <c r="GY85" s="58"/>
      <c r="GZ85" s="58"/>
      <c r="HA85" s="58"/>
      <c r="HB85" s="58"/>
      <c r="HC85" s="58"/>
      <c r="HD85" s="58"/>
      <c r="HE85" s="58"/>
      <c r="HF85" s="58"/>
      <c r="HG85" s="58"/>
      <c r="HH85" s="58"/>
      <c r="HI85" s="58"/>
      <c r="HJ85" s="58"/>
      <c r="HK85" s="58"/>
      <c r="HL85" s="58"/>
      <c r="HM85" s="58"/>
      <c r="HN85" s="58"/>
      <c r="HO85" s="58"/>
      <c r="HP85" s="58"/>
      <c r="HQ85" s="58"/>
      <c r="HR85" s="58"/>
      <c r="HS85" s="58"/>
      <c r="HT85" s="58"/>
      <c r="HU85" s="58"/>
      <c r="HV85" s="58"/>
      <c r="HW85" s="58"/>
      <c r="HX85" s="58"/>
      <c r="HY85" s="58"/>
      <c r="HZ85" s="58"/>
      <c r="IA85" s="58"/>
      <c r="IB85" s="58"/>
      <c r="IC85" s="58"/>
      <c r="ID85" s="58"/>
      <c r="IE85" s="58"/>
      <c r="IF85" s="58"/>
      <c r="IG85" s="58"/>
      <c r="IH85" s="58"/>
      <c r="II85" s="58"/>
      <c r="IJ85" s="58"/>
      <c r="IK85" s="58"/>
      <c r="IL85" s="58"/>
      <c r="IM85" s="58"/>
      <c r="IN85" s="58"/>
      <c r="IO85" s="58"/>
      <c r="IP85" s="58"/>
      <c r="IQ85" s="58"/>
      <c r="IR85" s="58"/>
      <c r="IS85" s="58"/>
      <c r="IT85" s="58"/>
      <c r="IU85" s="58"/>
      <c r="IV85" s="58"/>
    </row>
    <row r="86" spans="1:256" s="39" customFormat="1">
      <c r="A86" s="52"/>
      <c r="B86" s="53"/>
      <c r="C86" s="52"/>
      <c r="D86" s="54"/>
      <c r="E86" s="53"/>
      <c r="F86" s="52"/>
      <c r="G86" s="54"/>
      <c r="H86" s="53"/>
      <c r="I86" s="52"/>
      <c r="J86" s="54"/>
      <c r="K86" s="54"/>
      <c r="L86" s="53"/>
      <c r="M86" s="55"/>
      <c r="N86" s="56"/>
      <c r="O86" s="57"/>
      <c r="P86" s="55"/>
      <c r="Q86" s="56"/>
      <c r="R86" s="57"/>
      <c r="S86" s="55"/>
      <c r="T86" s="56"/>
      <c r="U86" s="56"/>
      <c r="V86" s="55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58"/>
      <c r="BY86" s="58"/>
      <c r="BZ86" s="58"/>
      <c r="CA86" s="58"/>
      <c r="CB86" s="58"/>
      <c r="CC86" s="58"/>
      <c r="CD86" s="58"/>
      <c r="CE86" s="58"/>
      <c r="CF86" s="58"/>
      <c r="CG86" s="58"/>
      <c r="CH86" s="58"/>
      <c r="CI86" s="58"/>
      <c r="CJ86" s="58"/>
      <c r="CK86" s="58"/>
      <c r="CL86" s="58"/>
      <c r="CM86" s="58"/>
      <c r="CN86" s="58"/>
      <c r="CO86" s="58"/>
      <c r="CP86" s="58"/>
      <c r="CQ86" s="58"/>
      <c r="CR86" s="58"/>
      <c r="CS86" s="58"/>
      <c r="CT86" s="58"/>
      <c r="CU86" s="58"/>
      <c r="CV86" s="58"/>
      <c r="CW86" s="58"/>
      <c r="CX86" s="58"/>
      <c r="CY86" s="58"/>
      <c r="CZ86" s="58"/>
      <c r="DA86" s="58"/>
      <c r="DB86" s="58"/>
      <c r="DC86" s="58"/>
      <c r="DD86" s="58"/>
      <c r="DE86" s="58"/>
      <c r="DF86" s="58"/>
      <c r="DG86" s="58"/>
      <c r="DH86" s="58"/>
      <c r="DI86" s="58"/>
      <c r="DJ86" s="58"/>
      <c r="DK86" s="58"/>
      <c r="DL86" s="58"/>
      <c r="DM86" s="58"/>
      <c r="DN86" s="58"/>
      <c r="DO86" s="58"/>
      <c r="DP86" s="58"/>
      <c r="DQ86" s="58"/>
      <c r="DR86" s="58"/>
      <c r="DS86" s="58"/>
      <c r="DT86" s="58"/>
      <c r="DU86" s="58"/>
      <c r="DV86" s="58"/>
      <c r="DW86" s="58"/>
      <c r="DX86" s="58"/>
      <c r="DY86" s="58"/>
      <c r="DZ86" s="58"/>
      <c r="EA86" s="58"/>
      <c r="EB86" s="58"/>
      <c r="EC86" s="58"/>
      <c r="ED86" s="58"/>
      <c r="EE86" s="58"/>
      <c r="EF86" s="58"/>
      <c r="EG86" s="58"/>
      <c r="EH86" s="58"/>
      <c r="EI86" s="58"/>
      <c r="EJ86" s="58"/>
      <c r="EK86" s="58"/>
      <c r="EL86" s="58"/>
      <c r="EM86" s="58"/>
      <c r="EN86" s="58"/>
      <c r="EO86" s="58"/>
      <c r="EP86" s="58"/>
      <c r="EQ86" s="58"/>
      <c r="ER86" s="58"/>
      <c r="ES86" s="58"/>
      <c r="ET86" s="58"/>
      <c r="EU86" s="58"/>
      <c r="EV86" s="58"/>
      <c r="EW86" s="58"/>
      <c r="EX86" s="58"/>
      <c r="EY86" s="58"/>
      <c r="EZ86" s="58"/>
      <c r="FA86" s="58"/>
      <c r="FB86" s="58"/>
      <c r="FC86" s="58"/>
      <c r="FD86" s="58"/>
      <c r="FE86" s="58"/>
      <c r="FF86" s="58"/>
      <c r="FG86" s="58"/>
      <c r="FH86" s="58"/>
      <c r="FI86" s="58"/>
      <c r="FJ86" s="58"/>
      <c r="FK86" s="58"/>
      <c r="FL86" s="58"/>
      <c r="FM86" s="58"/>
      <c r="FN86" s="58"/>
      <c r="FO86" s="58"/>
      <c r="FP86" s="58"/>
      <c r="FQ86" s="58"/>
      <c r="FR86" s="58"/>
      <c r="FS86" s="58"/>
      <c r="FT86" s="58"/>
      <c r="FU86" s="58"/>
      <c r="FV86" s="58"/>
      <c r="FW86" s="58"/>
      <c r="FX86" s="58"/>
      <c r="FY86" s="58"/>
      <c r="FZ86" s="58"/>
      <c r="GA86" s="58"/>
      <c r="GB86" s="58"/>
      <c r="GC86" s="58"/>
      <c r="GD86" s="58"/>
      <c r="GE86" s="58"/>
      <c r="GF86" s="58"/>
      <c r="GG86" s="58"/>
      <c r="GH86" s="58"/>
      <c r="GI86" s="58"/>
      <c r="GJ86" s="58"/>
      <c r="GK86" s="58"/>
      <c r="GL86" s="58"/>
      <c r="GM86" s="58"/>
      <c r="GN86" s="58"/>
      <c r="GO86" s="58"/>
      <c r="GP86" s="58"/>
      <c r="GQ86" s="58"/>
      <c r="GR86" s="58"/>
      <c r="GS86" s="58"/>
      <c r="GT86" s="58"/>
      <c r="GU86" s="58"/>
      <c r="GV86" s="58"/>
      <c r="GW86" s="58"/>
      <c r="GX86" s="58"/>
      <c r="GY86" s="58"/>
      <c r="GZ86" s="58"/>
      <c r="HA86" s="58"/>
      <c r="HB86" s="58"/>
      <c r="HC86" s="58"/>
      <c r="HD86" s="58"/>
      <c r="HE86" s="58"/>
      <c r="HF86" s="58"/>
      <c r="HG86" s="58"/>
      <c r="HH86" s="58"/>
      <c r="HI86" s="58"/>
      <c r="HJ86" s="58"/>
      <c r="HK86" s="58"/>
      <c r="HL86" s="58"/>
      <c r="HM86" s="58"/>
      <c r="HN86" s="58"/>
      <c r="HO86" s="58"/>
      <c r="HP86" s="58"/>
      <c r="HQ86" s="58"/>
      <c r="HR86" s="58"/>
      <c r="HS86" s="58"/>
      <c r="HT86" s="58"/>
      <c r="HU86" s="58"/>
      <c r="HV86" s="58"/>
      <c r="HW86" s="58"/>
      <c r="HX86" s="58"/>
      <c r="HY86" s="58"/>
      <c r="HZ86" s="58"/>
      <c r="IA86" s="58"/>
      <c r="IB86" s="58"/>
      <c r="IC86" s="58"/>
      <c r="ID86" s="58"/>
      <c r="IE86" s="58"/>
      <c r="IF86" s="58"/>
      <c r="IG86" s="58"/>
      <c r="IH86" s="58"/>
      <c r="II86" s="58"/>
      <c r="IJ86" s="58"/>
      <c r="IK86" s="58"/>
      <c r="IL86" s="58"/>
      <c r="IM86" s="58"/>
      <c r="IN86" s="58"/>
      <c r="IO86" s="58"/>
      <c r="IP86" s="58"/>
      <c r="IQ86" s="58"/>
      <c r="IR86" s="58"/>
      <c r="IS86" s="58"/>
      <c r="IT86" s="58"/>
      <c r="IU86" s="58"/>
      <c r="IV86" s="58"/>
    </row>
    <row r="87" spans="1:256" s="39" customFormat="1">
      <c r="A87" s="52"/>
      <c r="B87" s="53"/>
      <c r="C87" s="52"/>
      <c r="D87" s="54"/>
      <c r="E87" s="53"/>
      <c r="F87" s="52"/>
      <c r="G87" s="54"/>
      <c r="H87" s="53"/>
      <c r="I87" s="52"/>
      <c r="J87" s="54"/>
      <c r="K87" s="54"/>
      <c r="L87" s="53"/>
      <c r="M87" s="55"/>
      <c r="N87" s="56"/>
      <c r="O87" s="57"/>
      <c r="P87" s="55"/>
      <c r="Q87" s="56"/>
      <c r="R87" s="57"/>
      <c r="S87" s="55"/>
      <c r="T87" s="56"/>
      <c r="U87" s="56"/>
      <c r="V87" s="55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  <c r="BS87" s="58"/>
      <c r="BT87" s="58"/>
      <c r="BU87" s="58"/>
      <c r="BV87" s="58"/>
      <c r="BW87" s="58"/>
      <c r="BX87" s="58"/>
      <c r="BY87" s="58"/>
      <c r="BZ87" s="58"/>
      <c r="CA87" s="58"/>
      <c r="CB87" s="58"/>
      <c r="CC87" s="58"/>
      <c r="CD87" s="58"/>
      <c r="CE87" s="58"/>
      <c r="CF87" s="58"/>
      <c r="CG87" s="58"/>
      <c r="CH87" s="58"/>
      <c r="CI87" s="58"/>
      <c r="CJ87" s="58"/>
      <c r="CK87" s="58"/>
      <c r="CL87" s="58"/>
      <c r="CM87" s="58"/>
      <c r="CN87" s="58"/>
      <c r="CO87" s="58"/>
      <c r="CP87" s="58"/>
      <c r="CQ87" s="58"/>
      <c r="CR87" s="58"/>
      <c r="CS87" s="58"/>
      <c r="CT87" s="58"/>
      <c r="CU87" s="58"/>
      <c r="CV87" s="58"/>
      <c r="CW87" s="58"/>
      <c r="CX87" s="58"/>
      <c r="CY87" s="58"/>
      <c r="CZ87" s="58"/>
      <c r="DA87" s="58"/>
      <c r="DB87" s="58"/>
      <c r="DC87" s="58"/>
      <c r="DD87" s="58"/>
      <c r="DE87" s="58"/>
      <c r="DF87" s="58"/>
      <c r="DG87" s="58"/>
      <c r="DH87" s="58"/>
      <c r="DI87" s="58"/>
      <c r="DJ87" s="58"/>
      <c r="DK87" s="58"/>
      <c r="DL87" s="58"/>
      <c r="DM87" s="58"/>
      <c r="DN87" s="58"/>
      <c r="DO87" s="58"/>
      <c r="DP87" s="58"/>
      <c r="DQ87" s="58"/>
      <c r="DR87" s="58"/>
      <c r="DS87" s="58"/>
      <c r="DT87" s="58"/>
      <c r="DU87" s="58"/>
      <c r="DV87" s="58"/>
      <c r="DW87" s="58"/>
      <c r="DX87" s="58"/>
      <c r="DY87" s="58"/>
      <c r="DZ87" s="58"/>
      <c r="EA87" s="58"/>
      <c r="EB87" s="58"/>
      <c r="EC87" s="58"/>
      <c r="ED87" s="58"/>
      <c r="EE87" s="58"/>
      <c r="EF87" s="58"/>
      <c r="EG87" s="58"/>
      <c r="EH87" s="58"/>
      <c r="EI87" s="58"/>
      <c r="EJ87" s="58"/>
      <c r="EK87" s="58"/>
      <c r="EL87" s="58"/>
      <c r="EM87" s="58"/>
      <c r="EN87" s="58"/>
      <c r="EO87" s="58"/>
      <c r="EP87" s="58"/>
      <c r="EQ87" s="58"/>
      <c r="ER87" s="58"/>
      <c r="ES87" s="58"/>
      <c r="ET87" s="58"/>
      <c r="EU87" s="58"/>
      <c r="EV87" s="58"/>
      <c r="EW87" s="58"/>
      <c r="EX87" s="58"/>
      <c r="EY87" s="58"/>
      <c r="EZ87" s="58"/>
      <c r="FA87" s="58"/>
      <c r="FB87" s="58"/>
      <c r="FC87" s="58"/>
      <c r="FD87" s="58"/>
      <c r="FE87" s="58"/>
      <c r="FF87" s="58"/>
      <c r="FG87" s="58"/>
      <c r="FH87" s="58"/>
      <c r="FI87" s="58"/>
      <c r="FJ87" s="58"/>
      <c r="FK87" s="58"/>
      <c r="FL87" s="58"/>
      <c r="FM87" s="58"/>
      <c r="FN87" s="58"/>
      <c r="FO87" s="58"/>
      <c r="FP87" s="58"/>
      <c r="FQ87" s="58"/>
      <c r="FR87" s="58"/>
      <c r="FS87" s="58"/>
      <c r="FT87" s="58"/>
      <c r="FU87" s="58"/>
      <c r="FV87" s="58"/>
      <c r="FW87" s="58"/>
      <c r="FX87" s="58"/>
      <c r="FY87" s="58"/>
      <c r="FZ87" s="58"/>
      <c r="GA87" s="58"/>
      <c r="GB87" s="58"/>
      <c r="GC87" s="58"/>
      <c r="GD87" s="58"/>
      <c r="GE87" s="58"/>
      <c r="GF87" s="58"/>
      <c r="GG87" s="58"/>
      <c r="GH87" s="58"/>
      <c r="GI87" s="58"/>
      <c r="GJ87" s="58"/>
      <c r="GK87" s="58"/>
      <c r="GL87" s="58"/>
      <c r="GM87" s="58"/>
      <c r="GN87" s="58"/>
      <c r="GO87" s="58"/>
      <c r="GP87" s="58"/>
      <c r="GQ87" s="58"/>
      <c r="GR87" s="58"/>
      <c r="GS87" s="58"/>
      <c r="GT87" s="58"/>
      <c r="GU87" s="58"/>
      <c r="GV87" s="58"/>
      <c r="GW87" s="58"/>
      <c r="GX87" s="58"/>
      <c r="GY87" s="58"/>
      <c r="GZ87" s="58"/>
      <c r="HA87" s="58"/>
      <c r="HB87" s="58"/>
      <c r="HC87" s="58"/>
      <c r="HD87" s="58"/>
      <c r="HE87" s="58"/>
      <c r="HF87" s="58"/>
      <c r="HG87" s="58"/>
      <c r="HH87" s="58"/>
      <c r="HI87" s="58"/>
      <c r="HJ87" s="58"/>
      <c r="HK87" s="58"/>
      <c r="HL87" s="58"/>
      <c r="HM87" s="58"/>
      <c r="HN87" s="58"/>
      <c r="HO87" s="58"/>
      <c r="HP87" s="58"/>
      <c r="HQ87" s="58"/>
      <c r="HR87" s="58"/>
      <c r="HS87" s="58"/>
      <c r="HT87" s="58"/>
      <c r="HU87" s="58"/>
      <c r="HV87" s="58"/>
      <c r="HW87" s="58"/>
      <c r="HX87" s="58"/>
      <c r="HY87" s="58"/>
      <c r="HZ87" s="58"/>
      <c r="IA87" s="58"/>
      <c r="IB87" s="58"/>
      <c r="IC87" s="58"/>
      <c r="ID87" s="58"/>
      <c r="IE87" s="58"/>
      <c r="IF87" s="58"/>
      <c r="IG87" s="58"/>
      <c r="IH87" s="58"/>
      <c r="II87" s="58"/>
      <c r="IJ87" s="58"/>
      <c r="IK87" s="58"/>
      <c r="IL87" s="58"/>
      <c r="IM87" s="58"/>
      <c r="IN87" s="58"/>
      <c r="IO87" s="58"/>
      <c r="IP87" s="58"/>
      <c r="IQ87" s="58"/>
      <c r="IR87" s="58"/>
      <c r="IS87" s="58"/>
      <c r="IT87" s="58"/>
      <c r="IU87" s="58"/>
      <c r="IV87" s="58"/>
    </row>
    <row r="88" spans="1:256" s="39" customFormat="1">
      <c r="A88" s="52"/>
      <c r="B88" s="53"/>
      <c r="C88" s="52"/>
      <c r="D88" s="54"/>
      <c r="E88" s="53"/>
      <c r="F88" s="52"/>
      <c r="G88" s="54"/>
      <c r="H88" s="53"/>
      <c r="I88" s="52"/>
      <c r="J88" s="54"/>
      <c r="K88" s="54"/>
      <c r="L88" s="53"/>
      <c r="M88" s="55"/>
      <c r="N88" s="56"/>
      <c r="O88" s="57"/>
      <c r="P88" s="55"/>
      <c r="Q88" s="56"/>
      <c r="R88" s="57"/>
      <c r="S88" s="55"/>
      <c r="T88" s="56"/>
      <c r="U88" s="56"/>
      <c r="V88" s="55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  <c r="CR88" s="58"/>
      <c r="CS88" s="58"/>
      <c r="CT88" s="58"/>
      <c r="CU88" s="58"/>
      <c r="CV88" s="58"/>
      <c r="CW88" s="58"/>
      <c r="CX88" s="58"/>
      <c r="CY88" s="58"/>
      <c r="CZ88" s="58"/>
      <c r="DA88" s="58"/>
      <c r="DB88" s="58"/>
      <c r="DC88" s="58"/>
      <c r="DD88" s="58"/>
      <c r="DE88" s="58"/>
      <c r="DF88" s="58"/>
      <c r="DG88" s="58"/>
      <c r="DH88" s="58"/>
      <c r="DI88" s="58"/>
      <c r="DJ88" s="58"/>
      <c r="DK88" s="58"/>
      <c r="DL88" s="58"/>
      <c r="DM88" s="58"/>
      <c r="DN88" s="58"/>
      <c r="DO88" s="58"/>
      <c r="DP88" s="58"/>
      <c r="DQ88" s="58"/>
      <c r="DR88" s="58"/>
      <c r="DS88" s="58"/>
      <c r="DT88" s="58"/>
      <c r="DU88" s="58"/>
      <c r="DV88" s="58"/>
      <c r="DW88" s="58"/>
      <c r="DX88" s="58"/>
      <c r="DY88" s="58"/>
      <c r="DZ88" s="58"/>
      <c r="EA88" s="58"/>
      <c r="EB88" s="58"/>
      <c r="EC88" s="58"/>
      <c r="ED88" s="58"/>
      <c r="EE88" s="58"/>
      <c r="EF88" s="58"/>
      <c r="EG88" s="58"/>
      <c r="EH88" s="58"/>
      <c r="EI88" s="58"/>
      <c r="EJ88" s="58"/>
      <c r="EK88" s="58"/>
      <c r="EL88" s="58"/>
      <c r="EM88" s="58"/>
      <c r="EN88" s="58"/>
      <c r="EO88" s="58"/>
      <c r="EP88" s="58"/>
      <c r="EQ88" s="58"/>
      <c r="ER88" s="58"/>
      <c r="ES88" s="58"/>
      <c r="ET88" s="58"/>
      <c r="EU88" s="58"/>
      <c r="EV88" s="58"/>
      <c r="EW88" s="58"/>
      <c r="EX88" s="58"/>
      <c r="EY88" s="58"/>
      <c r="EZ88" s="58"/>
      <c r="FA88" s="58"/>
      <c r="FB88" s="58"/>
      <c r="FC88" s="58"/>
      <c r="FD88" s="58"/>
      <c r="FE88" s="58"/>
      <c r="FF88" s="58"/>
      <c r="FG88" s="58"/>
      <c r="FH88" s="58"/>
      <c r="FI88" s="58"/>
      <c r="FJ88" s="58"/>
      <c r="FK88" s="58"/>
      <c r="FL88" s="58"/>
      <c r="FM88" s="58"/>
      <c r="FN88" s="58"/>
      <c r="FO88" s="58"/>
      <c r="FP88" s="58"/>
      <c r="FQ88" s="58"/>
      <c r="FR88" s="58"/>
      <c r="FS88" s="58"/>
      <c r="FT88" s="58"/>
      <c r="FU88" s="58"/>
      <c r="FV88" s="58"/>
      <c r="FW88" s="58"/>
      <c r="FX88" s="58"/>
      <c r="FY88" s="58"/>
      <c r="FZ88" s="58"/>
      <c r="GA88" s="58"/>
      <c r="GB88" s="58"/>
      <c r="GC88" s="58"/>
      <c r="GD88" s="58"/>
      <c r="GE88" s="58"/>
      <c r="GF88" s="58"/>
      <c r="GG88" s="58"/>
      <c r="GH88" s="58"/>
      <c r="GI88" s="58"/>
      <c r="GJ88" s="58"/>
      <c r="GK88" s="58"/>
      <c r="GL88" s="58"/>
      <c r="GM88" s="58"/>
      <c r="GN88" s="58"/>
      <c r="GO88" s="58"/>
      <c r="GP88" s="58"/>
      <c r="GQ88" s="58"/>
      <c r="GR88" s="58"/>
      <c r="GS88" s="58"/>
      <c r="GT88" s="58"/>
      <c r="GU88" s="58"/>
      <c r="GV88" s="58"/>
      <c r="GW88" s="58"/>
      <c r="GX88" s="58"/>
      <c r="GY88" s="58"/>
      <c r="GZ88" s="58"/>
      <c r="HA88" s="58"/>
      <c r="HB88" s="58"/>
      <c r="HC88" s="58"/>
      <c r="HD88" s="58"/>
      <c r="HE88" s="58"/>
      <c r="HF88" s="58"/>
      <c r="HG88" s="58"/>
      <c r="HH88" s="58"/>
      <c r="HI88" s="58"/>
      <c r="HJ88" s="58"/>
      <c r="HK88" s="58"/>
      <c r="HL88" s="58"/>
      <c r="HM88" s="58"/>
      <c r="HN88" s="58"/>
      <c r="HO88" s="58"/>
      <c r="HP88" s="58"/>
      <c r="HQ88" s="58"/>
      <c r="HR88" s="58"/>
      <c r="HS88" s="58"/>
      <c r="HT88" s="58"/>
      <c r="HU88" s="58"/>
      <c r="HV88" s="58"/>
      <c r="HW88" s="58"/>
      <c r="HX88" s="58"/>
      <c r="HY88" s="58"/>
      <c r="HZ88" s="58"/>
      <c r="IA88" s="58"/>
      <c r="IB88" s="58"/>
      <c r="IC88" s="58"/>
      <c r="ID88" s="58"/>
      <c r="IE88" s="58"/>
      <c r="IF88" s="58"/>
      <c r="IG88" s="58"/>
      <c r="IH88" s="58"/>
      <c r="II88" s="58"/>
      <c r="IJ88" s="58"/>
      <c r="IK88" s="58"/>
      <c r="IL88" s="58"/>
      <c r="IM88" s="58"/>
      <c r="IN88" s="58"/>
      <c r="IO88" s="58"/>
      <c r="IP88" s="58"/>
      <c r="IQ88" s="58"/>
      <c r="IR88" s="58"/>
      <c r="IS88" s="58"/>
      <c r="IT88" s="58"/>
      <c r="IU88" s="58"/>
      <c r="IV88" s="58"/>
    </row>
    <row r="89" spans="1:256" s="39" customFormat="1">
      <c r="A89" s="52"/>
      <c r="B89" s="53"/>
      <c r="C89" s="52"/>
      <c r="D89" s="54"/>
      <c r="E89" s="53"/>
      <c r="F89" s="52"/>
      <c r="G89" s="54"/>
      <c r="H89" s="53"/>
      <c r="I89" s="52"/>
      <c r="J89" s="54"/>
      <c r="K89" s="54"/>
      <c r="L89" s="53"/>
      <c r="M89" s="55"/>
      <c r="N89" s="56"/>
      <c r="O89" s="57"/>
      <c r="P89" s="55"/>
      <c r="Q89" s="56"/>
      <c r="R89" s="57"/>
      <c r="S89" s="55"/>
      <c r="T89" s="56"/>
      <c r="U89" s="56"/>
      <c r="V89" s="55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  <c r="CG89" s="58"/>
      <c r="CH89" s="58"/>
      <c r="CI89" s="58"/>
      <c r="CJ89" s="58"/>
      <c r="CK89" s="58"/>
      <c r="CL89" s="58"/>
      <c r="CM89" s="58"/>
      <c r="CN89" s="58"/>
      <c r="CO89" s="58"/>
      <c r="CP89" s="58"/>
      <c r="CQ89" s="58"/>
      <c r="CR89" s="58"/>
      <c r="CS89" s="58"/>
      <c r="CT89" s="58"/>
      <c r="CU89" s="58"/>
      <c r="CV89" s="58"/>
      <c r="CW89" s="58"/>
      <c r="CX89" s="58"/>
      <c r="CY89" s="58"/>
      <c r="CZ89" s="58"/>
      <c r="DA89" s="58"/>
      <c r="DB89" s="58"/>
      <c r="DC89" s="58"/>
      <c r="DD89" s="58"/>
      <c r="DE89" s="58"/>
      <c r="DF89" s="58"/>
      <c r="DG89" s="58"/>
      <c r="DH89" s="58"/>
      <c r="DI89" s="58"/>
      <c r="DJ89" s="58"/>
      <c r="DK89" s="58"/>
      <c r="DL89" s="58"/>
      <c r="DM89" s="58"/>
      <c r="DN89" s="58"/>
      <c r="DO89" s="58"/>
      <c r="DP89" s="58"/>
      <c r="DQ89" s="58"/>
      <c r="DR89" s="58"/>
      <c r="DS89" s="58"/>
      <c r="DT89" s="58"/>
      <c r="DU89" s="58"/>
      <c r="DV89" s="58"/>
      <c r="DW89" s="58"/>
      <c r="DX89" s="58"/>
      <c r="DY89" s="58"/>
      <c r="DZ89" s="58"/>
      <c r="EA89" s="58"/>
      <c r="EB89" s="58"/>
      <c r="EC89" s="58"/>
      <c r="ED89" s="58"/>
      <c r="EE89" s="58"/>
      <c r="EF89" s="58"/>
      <c r="EG89" s="58"/>
      <c r="EH89" s="58"/>
      <c r="EI89" s="58"/>
      <c r="EJ89" s="58"/>
      <c r="EK89" s="58"/>
      <c r="EL89" s="58"/>
      <c r="EM89" s="58"/>
      <c r="EN89" s="58"/>
      <c r="EO89" s="58"/>
      <c r="EP89" s="58"/>
      <c r="EQ89" s="58"/>
      <c r="ER89" s="58"/>
      <c r="ES89" s="58"/>
      <c r="ET89" s="58"/>
      <c r="EU89" s="58"/>
      <c r="EV89" s="58"/>
      <c r="EW89" s="58"/>
      <c r="EX89" s="58"/>
      <c r="EY89" s="58"/>
      <c r="EZ89" s="58"/>
      <c r="FA89" s="58"/>
      <c r="FB89" s="58"/>
      <c r="FC89" s="58"/>
      <c r="FD89" s="58"/>
      <c r="FE89" s="58"/>
      <c r="FF89" s="58"/>
      <c r="FG89" s="58"/>
      <c r="FH89" s="58"/>
      <c r="FI89" s="58"/>
      <c r="FJ89" s="58"/>
      <c r="FK89" s="58"/>
      <c r="FL89" s="58"/>
      <c r="FM89" s="58"/>
      <c r="FN89" s="58"/>
      <c r="FO89" s="58"/>
      <c r="FP89" s="58"/>
      <c r="FQ89" s="58"/>
      <c r="FR89" s="58"/>
      <c r="FS89" s="58"/>
      <c r="FT89" s="58"/>
      <c r="FU89" s="58"/>
      <c r="FV89" s="58"/>
      <c r="FW89" s="58"/>
      <c r="FX89" s="58"/>
      <c r="FY89" s="58"/>
      <c r="FZ89" s="58"/>
      <c r="GA89" s="58"/>
      <c r="GB89" s="58"/>
      <c r="GC89" s="58"/>
      <c r="GD89" s="58"/>
      <c r="GE89" s="58"/>
      <c r="GF89" s="58"/>
      <c r="GG89" s="58"/>
      <c r="GH89" s="58"/>
      <c r="GI89" s="58"/>
      <c r="GJ89" s="58"/>
      <c r="GK89" s="58"/>
      <c r="GL89" s="58"/>
      <c r="GM89" s="58"/>
      <c r="GN89" s="58"/>
      <c r="GO89" s="58"/>
      <c r="GP89" s="58"/>
      <c r="GQ89" s="58"/>
      <c r="GR89" s="58"/>
      <c r="GS89" s="58"/>
      <c r="GT89" s="58"/>
      <c r="GU89" s="58"/>
      <c r="GV89" s="58"/>
      <c r="GW89" s="58"/>
      <c r="GX89" s="58"/>
      <c r="GY89" s="58"/>
      <c r="GZ89" s="58"/>
      <c r="HA89" s="58"/>
      <c r="HB89" s="58"/>
      <c r="HC89" s="58"/>
      <c r="HD89" s="58"/>
      <c r="HE89" s="58"/>
      <c r="HF89" s="58"/>
      <c r="HG89" s="58"/>
      <c r="HH89" s="58"/>
      <c r="HI89" s="58"/>
      <c r="HJ89" s="58"/>
      <c r="HK89" s="58"/>
      <c r="HL89" s="58"/>
      <c r="HM89" s="58"/>
      <c r="HN89" s="58"/>
      <c r="HO89" s="58"/>
      <c r="HP89" s="58"/>
      <c r="HQ89" s="58"/>
      <c r="HR89" s="58"/>
      <c r="HS89" s="58"/>
      <c r="HT89" s="58"/>
      <c r="HU89" s="58"/>
      <c r="HV89" s="58"/>
      <c r="HW89" s="58"/>
      <c r="HX89" s="58"/>
      <c r="HY89" s="58"/>
      <c r="HZ89" s="58"/>
      <c r="IA89" s="58"/>
      <c r="IB89" s="58"/>
      <c r="IC89" s="58"/>
      <c r="ID89" s="58"/>
      <c r="IE89" s="58"/>
      <c r="IF89" s="58"/>
      <c r="IG89" s="58"/>
      <c r="IH89" s="58"/>
      <c r="II89" s="58"/>
      <c r="IJ89" s="58"/>
      <c r="IK89" s="58"/>
      <c r="IL89" s="58"/>
      <c r="IM89" s="58"/>
      <c r="IN89" s="58"/>
      <c r="IO89" s="58"/>
      <c r="IP89" s="58"/>
      <c r="IQ89" s="58"/>
      <c r="IR89" s="58"/>
      <c r="IS89" s="58"/>
      <c r="IT89" s="58"/>
      <c r="IU89" s="58"/>
      <c r="IV89" s="58"/>
    </row>
    <row r="90" spans="1:256" s="39" customFormat="1">
      <c r="A90" s="52"/>
      <c r="B90" s="53"/>
      <c r="C90" s="52"/>
      <c r="D90" s="54"/>
      <c r="E90" s="53"/>
      <c r="F90" s="52"/>
      <c r="G90" s="54"/>
      <c r="H90" s="53"/>
      <c r="I90" s="52"/>
      <c r="J90" s="54"/>
      <c r="K90" s="54"/>
      <c r="L90" s="53"/>
      <c r="M90" s="55"/>
      <c r="N90" s="56"/>
      <c r="O90" s="57"/>
      <c r="P90" s="55"/>
      <c r="Q90" s="56"/>
      <c r="R90" s="57"/>
      <c r="S90" s="55"/>
      <c r="T90" s="56"/>
      <c r="U90" s="56"/>
      <c r="V90" s="55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  <c r="CG90" s="58"/>
      <c r="CH90" s="58"/>
      <c r="CI90" s="58"/>
      <c r="CJ90" s="58"/>
      <c r="CK90" s="58"/>
      <c r="CL90" s="58"/>
      <c r="CM90" s="58"/>
      <c r="CN90" s="58"/>
      <c r="CO90" s="58"/>
      <c r="CP90" s="58"/>
      <c r="CQ90" s="58"/>
      <c r="CR90" s="58"/>
      <c r="CS90" s="58"/>
      <c r="CT90" s="58"/>
      <c r="CU90" s="58"/>
      <c r="CV90" s="58"/>
      <c r="CW90" s="58"/>
      <c r="CX90" s="58"/>
      <c r="CY90" s="58"/>
      <c r="CZ90" s="58"/>
      <c r="DA90" s="58"/>
      <c r="DB90" s="58"/>
      <c r="DC90" s="58"/>
      <c r="DD90" s="58"/>
      <c r="DE90" s="58"/>
      <c r="DF90" s="58"/>
      <c r="DG90" s="58"/>
      <c r="DH90" s="58"/>
      <c r="DI90" s="58"/>
      <c r="DJ90" s="58"/>
      <c r="DK90" s="58"/>
      <c r="DL90" s="58"/>
      <c r="DM90" s="58"/>
      <c r="DN90" s="58"/>
      <c r="DO90" s="58"/>
      <c r="DP90" s="58"/>
      <c r="DQ90" s="58"/>
      <c r="DR90" s="58"/>
      <c r="DS90" s="58"/>
      <c r="DT90" s="58"/>
      <c r="DU90" s="58"/>
      <c r="DV90" s="58"/>
      <c r="DW90" s="58"/>
      <c r="DX90" s="58"/>
      <c r="DY90" s="58"/>
      <c r="DZ90" s="58"/>
      <c r="EA90" s="58"/>
      <c r="EB90" s="58"/>
      <c r="EC90" s="58"/>
      <c r="ED90" s="58"/>
      <c r="EE90" s="58"/>
      <c r="EF90" s="58"/>
      <c r="EG90" s="58"/>
      <c r="EH90" s="58"/>
      <c r="EI90" s="58"/>
      <c r="EJ90" s="58"/>
      <c r="EK90" s="58"/>
      <c r="EL90" s="58"/>
      <c r="EM90" s="58"/>
      <c r="EN90" s="58"/>
      <c r="EO90" s="58"/>
      <c r="EP90" s="58"/>
      <c r="EQ90" s="58"/>
      <c r="ER90" s="58"/>
      <c r="ES90" s="58"/>
      <c r="ET90" s="58"/>
      <c r="EU90" s="58"/>
      <c r="EV90" s="58"/>
      <c r="EW90" s="58"/>
      <c r="EX90" s="58"/>
      <c r="EY90" s="58"/>
      <c r="EZ90" s="58"/>
      <c r="FA90" s="58"/>
      <c r="FB90" s="58"/>
      <c r="FC90" s="58"/>
      <c r="FD90" s="58"/>
      <c r="FE90" s="58"/>
      <c r="FF90" s="58"/>
      <c r="FG90" s="58"/>
      <c r="FH90" s="58"/>
      <c r="FI90" s="58"/>
      <c r="FJ90" s="58"/>
      <c r="FK90" s="58"/>
      <c r="FL90" s="58"/>
      <c r="FM90" s="58"/>
      <c r="FN90" s="58"/>
      <c r="FO90" s="58"/>
      <c r="FP90" s="58"/>
      <c r="FQ90" s="58"/>
      <c r="FR90" s="58"/>
      <c r="FS90" s="58"/>
      <c r="FT90" s="58"/>
      <c r="FU90" s="58"/>
      <c r="FV90" s="58"/>
      <c r="FW90" s="58"/>
      <c r="FX90" s="58"/>
      <c r="FY90" s="58"/>
      <c r="FZ90" s="58"/>
      <c r="GA90" s="58"/>
      <c r="GB90" s="58"/>
      <c r="GC90" s="58"/>
      <c r="GD90" s="58"/>
      <c r="GE90" s="58"/>
      <c r="GF90" s="58"/>
      <c r="GG90" s="58"/>
      <c r="GH90" s="58"/>
      <c r="GI90" s="58"/>
      <c r="GJ90" s="58"/>
      <c r="GK90" s="58"/>
      <c r="GL90" s="58"/>
      <c r="GM90" s="58"/>
      <c r="GN90" s="58"/>
      <c r="GO90" s="58"/>
      <c r="GP90" s="58"/>
      <c r="GQ90" s="58"/>
      <c r="GR90" s="58"/>
      <c r="GS90" s="58"/>
      <c r="GT90" s="58"/>
      <c r="GU90" s="58"/>
      <c r="GV90" s="58"/>
      <c r="GW90" s="58"/>
      <c r="GX90" s="58"/>
      <c r="GY90" s="58"/>
      <c r="GZ90" s="58"/>
      <c r="HA90" s="58"/>
      <c r="HB90" s="58"/>
      <c r="HC90" s="58"/>
      <c r="HD90" s="58"/>
      <c r="HE90" s="58"/>
      <c r="HF90" s="58"/>
      <c r="HG90" s="58"/>
      <c r="HH90" s="58"/>
      <c r="HI90" s="58"/>
      <c r="HJ90" s="58"/>
      <c r="HK90" s="58"/>
      <c r="HL90" s="58"/>
      <c r="HM90" s="58"/>
      <c r="HN90" s="58"/>
      <c r="HO90" s="58"/>
      <c r="HP90" s="58"/>
      <c r="HQ90" s="58"/>
      <c r="HR90" s="58"/>
      <c r="HS90" s="58"/>
      <c r="HT90" s="58"/>
      <c r="HU90" s="58"/>
      <c r="HV90" s="58"/>
      <c r="HW90" s="58"/>
      <c r="HX90" s="58"/>
      <c r="HY90" s="58"/>
      <c r="HZ90" s="58"/>
      <c r="IA90" s="58"/>
      <c r="IB90" s="58"/>
      <c r="IC90" s="58"/>
      <c r="ID90" s="58"/>
      <c r="IE90" s="58"/>
      <c r="IF90" s="58"/>
      <c r="IG90" s="58"/>
      <c r="IH90" s="58"/>
      <c r="II90" s="58"/>
      <c r="IJ90" s="58"/>
      <c r="IK90" s="58"/>
      <c r="IL90" s="58"/>
      <c r="IM90" s="58"/>
      <c r="IN90" s="58"/>
      <c r="IO90" s="58"/>
      <c r="IP90" s="58"/>
      <c r="IQ90" s="58"/>
      <c r="IR90" s="58"/>
      <c r="IS90" s="58"/>
      <c r="IT90" s="58"/>
      <c r="IU90" s="58"/>
      <c r="IV90" s="58"/>
    </row>
    <row r="91" spans="1:256" s="39" customFormat="1">
      <c r="A91" s="52"/>
      <c r="B91" s="53"/>
      <c r="C91" s="52"/>
      <c r="D91" s="54"/>
      <c r="E91" s="53"/>
      <c r="F91" s="52"/>
      <c r="G91" s="54"/>
      <c r="H91" s="53"/>
      <c r="I91" s="52"/>
      <c r="J91" s="54"/>
      <c r="K91" s="54"/>
      <c r="L91" s="53"/>
      <c r="M91" s="55"/>
      <c r="N91" s="56"/>
      <c r="O91" s="57"/>
      <c r="P91" s="55"/>
      <c r="Q91" s="56"/>
      <c r="R91" s="57"/>
      <c r="S91" s="55"/>
      <c r="T91" s="56"/>
      <c r="U91" s="56"/>
      <c r="V91" s="55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8"/>
      <c r="BY91" s="58"/>
      <c r="BZ91" s="58"/>
      <c r="CA91" s="58"/>
      <c r="CB91" s="58"/>
      <c r="CC91" s="58"/>
      <c r="CD91" s="58"/>
      <c r="CE91" s="58"/>
      <c r="CF91" s="58"/>
      <c r="CG91" s="58"/>
      <c r="CH91" s="58"/>
      <c r="CI91" s="58"/>
      <c r="CJ91" s="58"/>
      <c r="CK91" s="58"/>
      <c r="CL91" s="58"/>
      <c r="CM91" s="58"/>
      <c r="CN91" s="58"/>
      <c r="CO91" s="58"/>
      <c r="CP91" s="58"/>
      <c r="CQ91" s="58"/>
      <c r="CR91" s="58"/>
      <c r="CS91" s="58"/>
      <c r="CT91" s="58"/>
      <c r="CU91" s="58"/>
      <c r="CV91" s="58"/>
      <c r="CW91" s="58"/>
      <c r="CX91" s="58"/>
      <c r="CY91" s="58"/>
      <c r="CZ91" s="58"/>
      <c r="DA91" s="58"/>
      <c r="DB91" s="58"/>
      <c r="DC91" s="58"/>
      <c r="DD91" s="58"/>
      <c r="DE91" s="58"/>
      <c r="DF91" s="58"/>
      <c r="DG91" s="58"/>
      <c r="DH91" s="58"/>
      <c r="DI91" s="58"/>
      <c r="DJ91" s="58"/>
      <c r="DK91" s="58"/>
      <c r="DL91" s="58"/>
      <c r="DM91" s="58"/>
      <c r="DN91" s="58"/>
      <c r="DO91" s="58"/>
      <c r="DP91" s="58"/>
      <c r="DQ91" s="58"/>
      <c r="DR91" s="58"/>
      <c r="DS91" s="58"/>
      <c r="DT91" s="58"/>
      <c r="DU91" s="58"/>
      <c r="DV91" s="58"/>
      <c r="DW91" s="58"/>
      <c r="DX91" s="58"/>
      <c r="DY91" s="58"/>
      <c r="DZ91" s="58"/>
      <c r="EA91" s="58"/>
      <c r="EB91" s="58"/>
      <c r="EC91" s="58"/>
      <c r="ED91" s="58"/>
      <c r="EE91" s="58"/>
      <c r="EF91" s="58"/>
      <c r="EG91" s="58"/>
      <c r="EH91" s="58"/>
      <c r="EI91" s="58"/>
      <c r="EJ91" s="58"/>
      <c r="EK91" s="58"/>
      <c r="EL91" s="58"/>
      <c r="EM91" s="58"/>
      <c r="EN91" s="58"/>
      <c r="EO91" s="58"/>
      <c r="EP91" s="58"/>
      <c r="EQ91" s="58"/>
      <c r="ER91" s="58"/>
      <c r="ES91" s="58"/>
      <c r="ET91" s="58"/>
      <c r="EU91" s="58"/>
      <c r="EV91" s="58"/>
      <c r="EW91" s="58"/>
      <c r="EX91" s="58"/>
      <c r="EY91" s="58"/>
      <c r="EZ91" s="58"/>
      <c r="FA91" s="58"/>
      <c r="FB91" s="58"/>
      <c r="FC91" s="58"/>
      <c r="FD91" s="58"/>
      <c r="FE91" s="58"/>
      <c r="FF91" s="58"/>
      <c r="FG91" s="58"/>
      <c r="FH91" s="58"/>
      <c r="FI91" s="58"/>
      <c r="FJ91" s="58"/>
      <c r="FK91" s="58"/>
      <c r="FL91" s="58"/>
      <c r="FM91" s="58"/>
      <c r="FN91" s="58"/>
      <c r="FO91" s="58"/>
      <c r="FP91" s="58"/>
      <c r="FQ91" s="58"/>
      <c r="FR91" s="58"/>
      <c r="FS91" s="58"/>
      <c r="FT91" s="58"/>
      <c r="FU91" s="58"/>
      <c r="FV91" s="58"/>
      <c r="FW91" s="58"/>
      <c r="FX91" s="58"/>
      <c r="FY91" s="58"/>
      <c r="FZ91" s="58"/>
      <c r="GA91" s="58"/>
      <c r="GB91" s="58"/>
      <c r="GC91" s="58"/>
      <c r="GD91" s="58"/>
      <c r="GE91" s="58"/>
      <c r="GF91" s="58"/>
      <c r="GG91" s="58"/>
      <c r="GH91" s="58"/>
      <c r="GI91" s="58"/>
      <c r="GJ91" s="58"/>
      <c r="GK91" s="58"/>
      <c r="GL91" s="58"/>
      <c r="GM91" s="58"/>
      <c r="GN91" s="58"/>
      <c r="GO91" s="58"/>
      <c r="GP91" s="58"/>
      <c r="GQ91" s="58"/>
      <c r="GR91" s="58"/>
      <c r="GS91" s="58"/>
      <c r="GT91" s="58"/>
      <c r="GU91" s="58"/>
      <c r="GV91" s="58"/>
      <c r="GW91" s="58"/>
      <c r="GX91" s="58"/>
      <c r="GY91" s="58"/>
      <c r="GZ91" s="58"/>
      <c r="HA91" s="58"/>
      <c r="HB91" s="58"/>
      <c r="HC91" s="58"/>
      <c r="HD91" s="58"/>
      <c r="HE91" s="58"/>
      <c r="HF91" s="58"/>
      <c r="HG91" s="58"/>
      <c r="HH91" s="58"/>
      <c r="HI91" s="58"/>
      <c r="HJ91" s="58"/>
      <c r="HK91" s="58"/>
      <c r="HL91" s="58"/>
      <c r="HM91" s="58"/>
      <c r="HN91" s="58"/>
      <c r="HO91" s="58"/>
      <c r="HP91" s="58"/>
      <c r="HQ91" s="58"/>
      <c r="HR91" s="58"/>
      <c r="HS91" s="58"/>
      <c r="HT91" s="58"/>
      <c r="HU91" s="58"/>
      <c r="HV91" s="58"/>
      <c r="HW91" s="58"/>
      <c r="HX91" s="58"/>
      <c r="HY91" s="58"/>
      <c r="HZ91" s="58"/>
      <c r="IA91" s="58"/>
      <c r="IB91" s="58"/>
      <c r="IC91" s="58"/>
      <c r="ID91" s="58"/>
      <c r="IE91" s="58"/>
      <c r="IF91" s="58"/>
      <c r="IG91" s="58"/>
      <c r="IH91" s="58"/>
      <c r="II91" s="58"/>
      <c r="IJ91" s="58"/>
      <c r="IK91" s="58"/>
      <c r="IL91" s="58"/>
      <c r="IM91" s="58"/>
      <c r="IN91" s="58"/>
      <c r="IO91" s="58"/>
      <c r="IP91" s="58"/>
      <c r="IQ91" s="58"/>
      <c r="IR91" s="58"/>
      <c r="IS91" s="58"/>
      <c r="IT91" s="58"/>
      <c r="IU91" s="58"/>
      <c r="IV91" s="58"/>
    </row>
    <row r="92" spans="1:256" s="39" customFormat="1">
      <c r="A92" s="52"/>
      <c r="B92" s="53"/>
      <c r="C92" s="52"/>
      <c r="D92" s="54"/>
      <c r="E92" s="53"/>
      <c r="F92" s="52"/>
      <c r="G92" s="54"/>
      <c r="H92" s="53"/>
      <c r="I92" s="52"/>
      <c r="J92" s="54"/>
      <c r="K92" s="54"/>
      <c r="L92" s="53"/>
      <c r="M92" s="55"/>
      <c r="N92" s="56"/>
      <c r="O92" s="57"/>
      <c r="P92" s="55"/>
      <c r="Q92" s="56"/>
      <c r="R92" s="57"/>
      <c r="S92" s="55"/>
      <c r="T92" s="56"/>
      <c r="U92" s="56"/>
      <c r="V92" s="55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  <c r="BU92" s="58"/>
      <c r="BV92" s="58"/>
      <c r="BW92" s="58"/>
      <c r="BX92" s="58"/>
      <c r="BY92" s="58"/>
      <c r="BZ92" s="58"/>
      <c r="CA92" s="58"/>
      <c r="CB92" s="58"/>
      <c r="CC92" s="58"/>
      <c r="CD92" s="58"/>
      <c r="CE92" s="58"/>
      <c r="CF92" s="58"/>
      <c r="CG92" s="58"/>
      <c r="CH92" s="58"/>
      <c r="CI92" s="58"/>
      <c r="CJ92" s="58"/>
      <c r="CK92" s="58"/>
      <c r="CL92" s="58"/>
      <c r="CM92" s="58"/>
      <c r="CN92" s="58"/>
      <c r="CO92" s="58"/>
      <c r="CP92" s="58"/>
      <c r="CQ92" s="58"/>
      <c r="CR92" s="58"/>
      <c r="CS92" s="58"/>
      <c r="CT92" s="58"/>
      <c r="CU92" s="58"/>
      <c r="CV92" s="58"/>
      <c r="CW92" s="58"/>
      <c r="CX92" s="58"/>
      <c r="CY92" s="58"/>
      <c r="CZ92" s="58"/>
      <c r="DA92" s="58"/>
      <c r="DB92" s="58"/>
      <c r="DC92" s="58"/>
      <c r="DD92" s="58"/>
      <c r="DE92" s="58"/>
      <c r="DF92" s="58"/>
      <c r="DG92" s="58"/>
      <c r="DH92" s="58"/>
      <c r="DI92" s="58"/>
      <c r="DJ92" s="58"/>
      <c r="DK92" s="58"/>
      <c r="DL92" s="58"/>
      <c r="DM92" s="58"/>
      <c r="DN92" s="58"/>
      <c r="DO92" s="58"/>
      <c r="DP92" s="58"/>
      <c r="DQ92" s="58"/>
      <c r="DR92" s="58"/>
      <c r="DS92" s="58"/>
      <c r="DT92" s="58"/>
      <c r="DU92" s="58"/>
      <c r="DV92" s="58"/>
      <c r="DW92" s="58"/>
      <c r="DX92" s="58"/>
      <c r="DY92" s="58"/>
      <c r="DZ92" s="58"/>
      <c r="EA92" s="58"/>
      <c r="EB92" s="58"/>
      <c r="EC92" s="58"/>
      <c r="ED92" s="58"/>
      <c r="EE92" s="58"/>
      <c r="EF92" s="58"/>
      <c r="EG92" s="58"/>
      <c r="EH92" s="58"/>
      <c r="EI92" s="58"/>
      <c r="EJ92" s="58"/>
      <c r="EK92" s="58"/>
      <c r="EL92" s="58"/>
      <c r="EM92" s="58"/>
      <c r="EN92" s="58"/>
      <c r="EO92" s="58"/>
      <c r="EP92" s="58"/>
      <c r="EQ92" s="58"/>
      <c r="ER92" s="58"/>
      <c r="ES92" s="58"/>
      <c r="ET92" s="58"/>
      <c r="EU92" s="58"/>
      <c r="EV92" s="58"/>
      <c r="EW92" s="58"/>
      <c r="EX92" s="58"/>
      <c r="EY92" s="58"/>
      <c r="EZ92" s="58"/>
      <c r="FA92" s="58"/>
      <c r="FB92" s="58"/>
      <c r="FC92" s="58"/>
      <c r="FD92" s="58"/>
      <c r="FE92" s="58"/>
      <c r="FF92" s="58"/>
      <c r="FG92" s="58"/>
      <c r="FH92" s="58"/>
      <c r="FI92" s="58"/>
      <c r="FJ92" s="58"/>
      <c r="FK92" s="58"/>
      <c r="FL92" s="58"/>
      <c r="FM92" s="58"/>
      <c r="FN92" s="58"/>
      <c r="FO92" s="58"/>
      <c r="FP92" s="58"/>
      <c r="FQ92" s="58"/>
      <c r="FR92" s="58"/>
      <c r="FS92" s="58"/>
      <c r="FT92" s="58"/>
      <c r="FU92" s="58"/>
      <c r="FV92" s="58"/>
      <c r="FW92" s="58"/>
      <c r="FX92" s="58"/>
      <c r="FY92" s="58"/>
      <c r="FZ92" s="58"/>
      <c r="GA92" s="58"/>
      <c r="GB92" s="58"/>
      <c r="GC92" s="58"/>
      <c r="GD92" s="58"/>
      <c r="GE92" s="58"/>
      <c r="GF92" s="58"/>
      <c r="GG92" s="58"/>
      <c r="GH92" s="58"/>
      <c r="GI92" s="58"/>
      <c r="GJ92" s="58"/>
      <c r="GK92" s="58"/>
      <c r="GL92" s="58"/>
      <c r="GM92" s="58"/>
      <c r="GN92" s="58"/>
      <c r="GO92" s="58"/>
      <c r="GP92" s="58"/>
      <c r="GQ92" s="58"/>
      <c r="GR92" s="58"/>
      <c r="GS92" s="58"/>
      <c r="GT92" s="58"/>
      <c r="GU92" s="58"/>
      <c r="GV92" s="58"/>
      <c r="GW92" s="58"/>
      <c r="GX92" s="58"/>
      <c r="GY92" s="58"/>
      <c r="GZ92" s="58"/>
      <c r="HA92" s="58"/>
      <c r="HB92" s="58"/>
      <c r="HC92" s="58"/>
      <c r="HD92" s="58"/>
      <c r="HE92" s="58"/>
      <c r="HF92" s="58"/>
      <c r="HG92" s="58"/>
      <c r="HH92" s="58"/>
      <c r="HI92" s="58"/>
      <c r="HJ92" s="58"/>
      <c r="HK92" s="58"/>
      <c r="HL92" s="58"/>
      <c r="HM92" s="58"/>
      <c r="HN92" s="58"/>
      <c r="HO92" s="58"/>
      <c r="HP92" s="58"/>
      <c r="HQ92" s="58"/>
      <c r="HR92" s="58"/>
      <c r="HS92" s="58"/>
      <c r="HT92" s="58"/>
      <c r="HU92" s="58"/>
      <c r="HV92" s="58"/>
      <c r="HW92" s="58"/>
      <c r="HX92" s="58"/>
      <c r="HY92" s="58"/>
      <c r="HZ92" s="58"/>
      <c r="IA92" s="58"/>
      <c r="IB92" s="58"/>
      <c r="IC92" s="58"/>
      <c r="ID92" s="58"/>
      <c r="IE92" s="58"/>
      <c r="IF92" s="58"/>
      <c r="IG92" s="58"/>
      <c r="IH92" s="58"/>
      <c r="II92" s="58"/>
      <c r="IJ92" s="58"/>
      <c r="IK92" s="58"/>
      <c r="IL92" s="58"/>
      <c r="IM92" s="58"/>
      <c r="IN92" s="58"/>
      <c r="IO92" s="58"/>
      <c r="IP92" s="58"/>
      <c r="IQ92" s="58"/>
      <c r="IR92" s="58"/>
      <c r="IS92" s="58"/>
      <c r="IT92" s="58"/>
      <c r="IU92" s="58"/>
      <c r="IV92" s="58"/>
    </row>
    <row r="93" spans="1:256" s="39" customFormat="1">
      <c r="A93" s="52"/>
      <c r="B93" s="53"/>
      <c r="C93" s="52"/>
      <c r="D93" s="54"/>
      <c r="E93" s="53"/>
      <c r="F93" s="52"/>
      <c r="G93" s="54"/>
      <c r="H93" s="53"/>
      <c r="I93" s="52"/>
      <c r="J93" s="54"/>
      <c r="K93" s="54"/>
      <c r="L93" s="53"/>
      <c r="M93" s="55"/>
      <c r="N93" s="56"/>
      <c r="O93" s="57"/>
      <c r="P93" s="55"/>
      <c r="Q93" s="56"/>
      <c r="R93" s="57"/>
      <c r="S93" s="55"/>
      <c r="T93" s="56"/>
      <c r="U93" s="56"/>
      <c r="V93" s="55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  <c r="BH93" s="58"/>
      <c r="BI93" s="58"/>
      <c r="BJ93" s="58"/>
      <c r="BK93" s="58"/>
      <c r="BL93" s="58"/>
      <c r="BM93" s="58"/>
      <c r="BN93" s="58"/>
      <c r="BO93" s="58"/>
      <c r="BP93" s="58"/>
      <c r="BQ93" s="58"/>
      <c r="BR93" s="58"/>
      <c r="BS93" s="58"/>
      <c r="BT93" s="58"/>
      <c r="BU93" s="58"/>
      <c r="BV93" s="58"/>
      <c r="BW93" s="58"/>
      <c r="BX93" s="58"/>
      <c r="BY93" s="58"/>
      <c r="BZ93" s="58"/>
      <c r="CA93" s="58"/>
      <c r="CB93" s="58"/>
      <c r="CC93" s="58"/>
      <c r="CD93" s="58"/>
      <c r="CE93" s="58"/>
      <c r="CF93" s="58"/>
      <c r="CG93" s="58"/>
      <c r="CH93" s="58"/>
      <c r="CI93" s="58"/>
      <c r="CJ93" s="58"/>
      <c r="CK93" s="58"/>
      <c r="CL93" s="58"/>
      <c r="CM93" s="58"/>
      <c r="CN93" s="58"/>
      <c r="CO93" s="58"/>
      <c r="CP93" s="58"/>
      <c r="CQ93" s="58"/>
      <c r="CR93" s="58"/>
      <c r="CS93" s="58"/>
      <c r="CT93" s="58"/>
      <c r="CU93" s="58"/>
      <c r="CV93" s="58"/>
      <c r="CW93" s="58"/>
      <c r="CX93" s="58"/>
      <c r="CY93" s="58"/>
      <c r="CZ93" s="58"/>
      <c r="DA93" s="58"/>
      <c r="DB93" s="58"/>
      <c r="DC93" s="58"/>
      <c r="DD93" s="58"/>
      <c r="DE93" s="58"/>
      <c r="DF93" s="58"/>
      <c r="DG93" s="58"/>
      <c r="DH93" s="58"/>
      <c r="DI93" s="58"/>
      <c r="DJ93" s="58"/>
      <c r="DK93" s="58"/>
      <c r="DL93" s="58"/>
      <c r="DM93" s="58"/>
      <c r="DN93" s="58"/>
      <c r="DO93" s="58"/>
      <c r="DP93" s="58"/>
      <c r="DQ93" s="58"/>
      <c r="DR93" s="58"/>
      <c r="DS93" s="58"/>
      <c r="DT93" s="58"/>
      <c r="DU93" s="58"/>
      <c r="DV93" s="58"/>
      <c r="DW93" s="58"/>
      <c r="DX93" s="58"/>
      <c r="DY93" s="58"/>
      <c r="DZ93" s="58"/>
      <c r="EA93" s="58"/>
      <c r="EB93" s="58"/>
      <c r="EC93" s="58"/>
      <c r="ED93" s="58"/>
      <c r="EE93" s="58"/>
      <c r="EF93" s="58"/>
      <c r="EG93" s="58"/>
      <c r="EH93" s="58"/>
      <c r="EI93" s="58"/>
      <c r="EJ93" s="58"/>
      <c r="EK93" s="58"/>
      <c r="EL93" s="58"/>
      <c r="EM93" s="58"/>
      <c r="EN93" s="58"/>
      <c r="EO93" s="58"/>
      <c r="EP93" s="58"/>
      <c r="EQ93" s="58"/>
      <c r="ER93" s="58"/>
      <c r="ES93" s="58"/>
      <c r="ET93" s="58"/>
      <c r="EU93" s="58"/>
      <c r="EV93" s="58"/>
      <c r="EW93" s="58"/>
      <c r="EX93" s="58"/>
      <c r="EY93" s="58"/>
      <c r="EZ93" s="58"/>
      <c r="FA93" s="58"/>
      <c r="FB93" s="58"/>
      <c r="FC93" s="58"/>
      <c r="FD93" s="58"/>
      <c r="FE93" s="58"/>
      <c r="FF93" s="58"/>
      <c r="FG93" s="58"/>
      <c r="FH93" s="58"/>
      <c r="FI93" s="58"/>
      <c r="FJ93" s="58"/>
      <c r="FK93" s="58"/>
      <c r="FL93" s="58"/>
      <c r="FM93" s="58"/>
      <c r="FN93" s="58"/>
      <c r="FO93" s="58"/>
      <c r="FP93" s="58"/>
      <c r="FQ93" s="58"/>
      <c r="FR93" s="58"/>
      <c r="FS93" s="58"/>
      <c r="FT93" s="58"/>
      <c r="FU93" s="58"/>
      <c r="FV93" s="58"/>
      <c r="FW93" s="58"/>
      <c r="FX93" s="58"/>
      <c r="FY93" s="58"/>
      <c r="FZ93" s="58"/>
      <c r="GA93" s="58"/>
      <c r="GB93" s="58"/>
      <c r="GC93" s="58"/>
      <c r="GD93" s="58"/>
      <c r="GE93" s="58"/>
      <c r="GF93" s="58"/>
      <c r="GG93" s="58"/>
      <c r="GH93" s="58"/>
      <c r="GI93" s="58"/>
      <c r="GJ93" s="58"/>
      <c r="GK93" s="58"/>
      <c r="GL93" s="58"/>
      <c r="GM93" s="58"/>
      <c r="GN93" s="58"/>
      <c r="GO93" s="58"/>
      <c r="GP93" s="58"/>
      <c r="GQ93" s="58"/>
      <c r="GR93" s="58"/>
      <c r="GS93" s="58"/>
      <c r="GT93" s="58"/>
      <c r="GU93" s="58"/>
      <c r="GV93" s="58"/>
      <c r="GW93" s="58"/>
      <c r="GX93" s="58"/>
      <c r="GY93" s="58"/>
      <c r="GZ93" s="58"/>
      <c r="HA93" s="58"/>
      <c r="HB93" s="58"/>
      <c r="HC93" s="58"/>
      <c r="HD93" s="58"/>
      <c r="HE93" s="58"/>
      <c r="HF93" s="58"/>
      <c r="HG93" s="58"/>
      <c r="HH93" s="58"/>
      <c r="HI93" s="58"/>
      <c r="HJ93" s="58"/>
      <c r="HK93" s="58"/>
      <c r="HL93" s="58"/>
      <c r="HM93" s="58"/>
      <c r="HN93" s="58"/>
      <c r="HO93" s="58"/>
      <c r="HP93" s="58"/>
      <c r="HQ93" s="58"/>
      <c r="HR93" s="58"/>
      <c r="HS93" s="58"/>
      <c r="HT93" s="58"/>
      <c r="HU93" s="58"/>
      <c r="HV93" s="58"/>
      <c r="HW93" s="58"/>
      <c r="HX93" s="58"/>
      <c r="HY93" s="58"/>
      <c r="HZ93" s="58"/>
      <c r="IA93" s="58"/>
      <c r="IB93" s="58"/>
      <c r="IC93" s="58"/>
      <c r="ID93" s="58"/>
      <c r="IE93" s="58"/>
      <c r="IF93" s="58"/>
      <c r="IG93" s="58"/>
      <c r="IH93" s="58"/>
      <c r="II93" s="58"/>
      <c r="IJ93" s="58"/>
      <c r="IK93" s="58"/>
      <c r="IL93" s="58"/>
      <c r="IM93" s="58"/>
      <c r="IN93" s="58"/>
      <c r="IO93" s="58"/>
      <c r="IP93" s="58"/>
      <c r="IQ93" s="58"/>
      <c r="IR93" s="58"/>
      <c r="IS93" s="58"/>
      <c r="IT93" s="58"/>
      <c r="IU93" s="58"/>
      <c r="IV93" s="58"/>
    </row>
    <row r="94" spans="1:256" s="39" customFormat="1">
      <c r="A94" s="52"/>
      <c r="B94" s="53"/>
      <c r="C94" s="52"/>
      <c r="D94" s="54"/>
      <c r="E94" s="53"/>
      <c r="F94" s="52"/>
      <c r="G94" s="54"/>
      <c r="H94" s="53"/>
      <c r="I94" s="52"/>
      <c r="J94" s="54"/>
      <c r="K94" s="54"/>
      <c r="L94" s="53"/>
      <c r="M94" s="55"/>
      <c r="N94" s="56"/>
      <c r="O94" s="57"/>
      <c r="P94" s="55"/>
      <c r="Q94" s="56"/>
      <c r="R94" s="57"/>
      <c r="S94" s="55"/>
      <c r="T94" s="56"/>
      <c r="U94" s="56"/>
      <c r="V94" s="55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  <c r="BH94" s="58"/>
      <c r="BI94" s="58"/>
      <c r="BJ94" s="58"/>
      <c r="BK94" s="58"/>
      <c r="BL94" s="58"/>
      <c r="BM94" s="58"/>
      <c r="BN94" s="58"/>
      <c r="BO94" s="58"/>
      <c r="BP94" s="58"/>
      <c r="BQ94" s="58"/>
      <c r="BR94" s="58"/>
      <c r="BS94" s="58"/>
      <c r="BT94" s="58"/>
      <c r="BU94" s="58"/>
      <c r="BV94" s="58"/>
      <c r="BW94" s="58"/>
      <c r="BX94" s="58"/>
      <c r="BY94" s="58"/>
      <c r="BZ94" s="58"/>
      <c r="CA94" s="58"/>
      <c r="CB94" s="58"/>
      <c r="CC94" s="58"/>
      <c r="CD94" s="58"/>
      <c r="CE94" s="58"/>
      <c r="CF94" s="58"/>
      <c r="CG94" s="58"/>
      <c r="CH94" s="58"/>
      <c r="CI94" s="58"/>
      <c r="CJ94" s="58"/>
      <c r="CK94" s="58"/>
      <c r="CL94" s="58"/>
      <c r="CM94" s="58"/>
      <c r="CN94" s="58"/>
      <c r="CO94" s="58"/>
      <c r="CP94" s="58"/>
      <c r="CQ94" s="58"/>
      <c r="CR94" s="58"/>
      <c r="CS94" s="58"/>
      <c r="CT94" s="58"/>
      <c r="CU94" s="58"/>
      <c r="CV94" s="58"/>
      <c r="CW94" s="58"/>
      <c r="CX94" s="58"/>
      <c r="CY94" s="58"/>
      <c r="CZ94" s="58"/>
      <c r="DA94" s="58"/>
      <c r="DB94" s="58"/>
      <c r="DC94" s="58"/>
      <c r="DD94" s="58"/>
      <c r="DE94" s="58"/>
      <c r="DF94" s="58"/>
      <c r="DG94" s="58"/>
      <c r="DH94" s="58"/>
      <c r="DI94" s="58"/>
      <c r="DJ94" s="58"/>
      <c r="DK94" s="58"/>
      <c r="DL94" s="58"/>
      <c r="DM94" s="58"/>
      <c r="DN94" s="58"/>
      <c r="DO94" s="58"/>
      <c r="DP94" s="58"/>
      <c r="DQ94" s="58"/>
      <c r="DR94" s="58"/>
      <c r="DS94" s="58"/>
      <c r="DT94" s="58"/>
      <c r="DU94" s="58"/>
      <c r="DV94" s="58"/>
      <c r="DW94" s="58"/>
      <c r="DX94" s="58"/>
      <c r="DY94" s="58"/>
      <c r="DZ94" s="58"/>
      <c r="EA94" s="58"/>
      <c r="EB94" s="58"/>
      <c r="EC94" s="58"/>
      <c r="ED94" s="58"/>
      <c r="EE94" s="58"/>
      <c r="EF94" s="58"/>
      <c r="EG94" s="58"/>
      <c r="EH94" s="58"/>
      <c r="EI94" s="58"/>
      <c r="EJ94" s="58"/>
      <c r="EK94" s="58"/>
      <c r="EL94" s="58"/>
      <c r="EM94" s="58"/>
      <c r="EN94" s="58"/>
      <c r="EO94" s="58"/>
      <c r="EP94" s="58"/>
      <c r="EQ94" s="58"/>
      <c r="ER94" s="58"/>
      <c r="ES94" s="58"/>
      <c r="ET94" s="58"/>
      <c r="EU94" s="58"/>
      <c r="EV94" s="58"/>
      <c r="EW94" s="58"/>
      <c r="EX94" s="58"/>
      <c r="EY94" s="58"/>
      <c r="EZ94" s="58"/>
      <c r="FA94" s="58"/>
      <c r="FB94" s="58"/>
      <c r="FC94" s="58"/>
      <c r="FD94" s="58"/>
      <c r="FE94" s="58"/>
      <c r="FF94" s="58"/>
      <c r="FG94" s="58"/>
      <c r="FH94" s="58"/>
      <c r="FI94" s="58"/>
      <c r="FJ94" s="58"/>
      <c r="FK94" s="58"/>
      <c r="FL94" s="58"/>
      <c r="FM94" s="58"/>
      <c r="FN94" s="58"/>
      <c r="FO94" s="58"/>
      <c r="FP94" s="58"/>
      <c r="FQ94" s="58"/>
      <c r="FR94" s="58"/>
      <c r="FS94" s="58"/>
      <c r="FT94" s="58"/>
      <c r="FU94" s="58"/>
      <c r="FV94" s="58"/>
      <c r="FW94" s="58"/>
      <c r="FX94" s="58"/>
      <c r="FY94" s="58"/>
      <c r="FZ94" s="58"/>
      <c r="GA94" s="58"/>
      <c r="GB94" s="58"/>
      <c r="GC94" s="58"/>
      <c r="GD94" s="58"/>
      <c r="GE94" s="58"/>
      <c r="GF94" s="58"/>
      <c r="GG94" s="58"/>
      <c r="GH94" s="58"/>
      <c r="GI94" s="58"/>
      <c r="GJ94" s="58"/>
      <c r="GK94" s="58"/>
      <c r="GL94" s="58"/>
      <c r="GM94" s="58"/>
      <c r="GN94" s="58"/>
      <c r="GO94" s="58"/>
      <c r="GP94" s="58"/>
      <c r="GQ94" s="58"/>
      <c r="GR94" s="58"/>
      <c r="GS94" s="58"/>
      <c r="GT94" s="58"/>
      <c r="GU94" s="58"/>
      <c r="GV94" s="58"/>
      <c r="GW94" s="58"/>
      <c r="GX94" s="58"/>
      <c r="GY94" s="58"/>
      <c r="GZ94" s="58"/>
      <c r="HA94" s="58"/>
      <c r="HB94" s="58"/>
      <c r="HC94" s="58"/>
      <c r="HD94" s="58"/>
      <c r="HE94" s="58"/>
      <c r="HF94" s="58"/>
      <c r="HG94" s="58"/>
      <c r="HH94" s="58"/>
      <c r="HI94" s="58"/>
      <c r="HJ94" s="58"/>
      <c r="HK94" s="58"/>
      <c r="HL94" s="58"/>
      <c r="HM94" s="58"/>
      <c r="HN94" s="58"/>
      <c r="HO94" s="58"/>
      <c r="HP94" s="58"/>
      <c r="HQ94" s="58"/>
      <c r="HR94" s="58"/>
      <c r="HS94" s="58"/>
      <c r="HT94" s="58"/>
      <c r="HU94" s="58"/>
      <c r="HV94" s="58"/>
      <c r="HW94" s="58"/>
      <c r="HX94" s="58"/>
      <c r="HY94" s="58"/>
      <c r="HZ94" s="58"/>
      <c r="IA94" s="58"/>
      <c r="IB94" s="58"/>
      <c r="IC94" s="58"/>
      <c r="ID94" s="58"/>
      <c r="IE94" s="58"/>
      <c r="IF94" s="58"/>
      <c r="IG94" s="58"/>
      <c r="IH94" s="58"/>
      <c r="II94" s="58"/>
      <c r="IJ94" s="58"/>
      <c r="IK94" s="58"/>
      <c r="IL94" s="58"/>
      <c r="IM94" s="58"/>
      <c r="IN94" s="58"/>
      <c r="IO94" s="58"/>
      <c r="IP94" s="58"/>
      <c r="IQ94" s="58"/>
      <c r="IR94" s="58"/>
      <c r="IS94" s="58"/>
      <c r="IT94" s="58"/>
      <c r="IU94" s="58"/>
      <c r="IV94" s="58"/>
    </row>
  </sheetData>
  <mergeCells count="39">
    <mergeCell ref="A25:F25"/>
    <mergeCell ref="J16:K16"/>
    <mergeCell ref="J17:K17"/>
    <mergeCell ref="D16:E16"/>
    <mergeCell ref="D17:E17"/>
    <mergeCell ref="H16:I16"/>
    <mergeCell ref="H17:I17"/>
    <mergeCell ref="J18:J19"/>
    <mergeCell ref="B17:C17"/>
    <mergeCell ref="A16:A19"/>
    <mergeCell ref="B16:C16"/>
    <mergeCell ref="D18:D19"/>
    <mergeCell ref="B18:B19"/>
    <mergeCell ref="A3:F3"/>
    <mergeCell ref="B7:C7"/>
    <mergeCell ref="B8:B9"/>
    <mergeCell ref="D8:D9"/>
    <mergeCell ref="H6:I6"/>
    <mergeCell ref="A6:A9"/>
    <mergeCell ref="D6:E6"/>
    <mergeCell ref="D7:E7"/>
    <mergeCell ref="B6:C6"/>
    <mergeCell ref="G3:L3"/>
    <mergeCell ref="L6:L9"/>
    <mergeCell ref="F6:G6"/>
    <mergeCell ref="J6:K6"/>
    <mergeCell ref="G15:L15"/>
    <mergeCell ref="L17:L18"/>
    <mergeCell ref="J7:K7"/>
    <mergeCell ref="J8:J9"/>
    <mergeCell ref="H7:I7"/>
    <mergeCell ref="F16:G16"/>
    <mergeCell ref="F17:G17"/>
    <mergeCell ref="H18:H19"/>
    <mergeCell ref="F18:F19"/>
    <mergeCell ref="F7:G7"/>
    <mergeCell ref="A15:F15"/>
    <mergeCell ref="H8:H9"/>
    <mergeCell ref="F8:F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K101"/>
  <sheetViews>
    <sheetView view="pageBreakPreview" topLeftCell="A10" zoomScaleNormal="100" zoomScaleSheetLayoutView="100" workbookViewId="0">
      <selection activeCell="K10" sqref="K10"/>
    </sheetView>
  </sheetViews>
  <sheetFormatPr defaultRowHeight="12"/>
  <cols>
    <col min="1" max="1" width="8.625" style="77" customWidth="1"/>
    <col min="2" max="2" width="13.375" style="78" customWidth="1"/>
    <col min="3" max="5" width="10.125" style="79" customWidth="1"/>
    <col min="6" max="6" width="9.875" style="80" customWidth="1"/>
    <col min="7" max="8" width="10.125" style="80" customWidth="1"/>
    <col min="9" max="16384" width="9" style="77"/>
  </cols>
  <sheetData>
    <row r="1" spans="1:9" s="63" customFormat="1" ht="14.1" customHeight="1">
      <c r="A1" s="505" t="s">
        <v>1089</v>
      </c>
      <c r="B1" s="59"/>
      <c r="C1" s="60"/>
      <c r="D1" s="60"/>
      <c r="E1" s="60"/>
      <c r="F1" s="61"/>
      <c r="G1" s="61"/>
      <c r="H1" s="61"/>
    </row>
    <row r="2" spans="1:9" s="64" customFormat="1" ht="15" customHeight="1">
      <c r="A2" s="62"/>
      <c r="B2" s="59"/>
      <c r="C2" s="60"/>
      <c r="D2" s="60"/>
      <c r="E2" s="60"/>
      <c r="F2" s="61"/>
      <c r="G2" s="61"/>
      <c r="H2" s="61"/>
    </row>
    <row r="3" spans="1:9" s="65" customFormat="1" ht="18" customHeight="1">
      <c r="A3" s="1268" t="s">
        <v>682</v>
      </c>
      <c r="B3" s="1268"/>
      <c r="C3" s="1268"/>
      <c r="D3" s="1268"/>
      <c r="E3" s="1268"/>
      <c r="F3" s="1268"/>
      <c r="G3" s="1268"/>
      <c r="H3" s="1268"/>
    </row>
    <row r="4" spans="1:9" s="66" customFormat="1" ht="13.5" customHeight="1">
      <c r="A4" s="1269" t="s">
        <v>683</v>
      </c>
      <c r="B4" s="1269"/>
      <c r="C4" s="1269"/>
      <c r="D4" s="1269"/>
      <c r="E4" s="1269"/>
      <c r="F4" s="1269"/>
      <c r="G4" s="1269"/>
      <c r="H4" s="1269"/>
    </row>
    <row r="5" spans="1:9" s="66" customFormat="1" ht="14.25" customHeight="1" thickBot="1">
      <c r="A5" s="569" t="s">
        <v>190</v>
      </c>
      <c r="B5" s="65"/>
      <c r="C5" s="570"/>
      <c r="D5" s="570"/>
      <c r="E5" s="570"/>
      <c r="F5" s="571"/>
      <c r="G5" s="571"/>
      <c r="H5" s="572" t="s">
        <v>191</v>
      </c>
    </row>
    <row r="6" spans="1:9" s="66" customFormat="1" ht="13.5" customHeight="1">
      <c r="A6" s="1288" t="s">
        <v>184</v>
      </c>
      <c r="B6" s="1289"/>
      <c r="C6" s="1275" t="s">
        <v>684</v>
      </c>
      <c r="D6" s="1278" t="s">
        <v>685</v>
      </c>
      <c r="E6" s="1278" t="s">
        <v>686</v>
      </c>
      <c r="F6" s="1281" t="s">
        <v>687</v>
      </c>
      <c r="G6" s="1281"/>
      <c r="H6" s="1282"/>
    </row>
    <row r="7" spans="1:9" s="66" customFormat="1" ht="15" customHeight="1">
      <c r="A7" s="1290"/>
      <c r="B7" s="1291"/>
      <c r="C7" s="1276"/>
      <c r="D7" s="1279"/>
      <c r="E7" s="1279"/>
      <c r="F7" s="1283"/>
      <c r="G7" s="1284"/>
      <c r="H7" s="1285"/>
    </row>
    <row r="8" spans="1:9" s="68" customFormat="1" ht="18.600000000000001" customHeight="1">
      <c r="A8" s="1290"/>
      <c r="B8" s="1291"/>
      <c r="C8" s="1276"/>
      <c r="D8" s="1279"/>
      <c r="E8" s="1279"/>
      <c r="F8" s="1274"/>
      <c r="G8" s="1272" t="s">
        <v>685</v>
      </c>
      <c r="H8" s="1286" t="s">
        <v>686</v>
      </c>
    </row>
    <row r="9" spans="1:9" s="68" customFormat="1" ht="18.600000000000001" customHeight="1">
      <c r="A9" s="1292"/>
      <c r="B9" s="1293"/>
      <c r="C9" s="1277"/>
      <c r="D9" s="1280"/>
      <c r="E9" s="1280"/>
      <c r="F9" s="1273"/>
      <c r="G9" s="1273"/>
      <c r="H9" s="1287"/>
    </row>
    <row r="10" spans="1:9" s="65" customFormat="1" ht="18.600000000000001" customHeight="1">
      <c r="A10" s="1235" t="s">
        <v>338</v>
      </c>
      <c r="B10" s="1271"/>
      <c r="C10" s="576">
        <v>278665</v>
      </c>
      <c r="D10" s="576">
        <v>144150</v>
      </c>
      <c r="E10" s="576">
        <v>134515</v>
      </c>
      <c r="F10" s="580">
        <v>139.15716197591036</v>
      </c>
      <c r="G10" s="580">
        <v>71.984299782274334</v>
      </c>
      <c r="H10" s="580">
        <v>67.172862193636021</v>
      </c>
    </row>
    <row r="11" spans="1:9" s="68" customFormat="1" ht="18.600000000000001" customHeight="1">
      <c r="A11" s="1235" t="s">
        <v>334</v>
      </c>
      <c r="B11" s="1236"/>
      <c r="C11" s="576">
        <v>276233</v>
      </c>
      <c r="D11" s="576">
        <v>141005</v>
      </c>
      <c r="E11" s="576">
        <v>135228</v>
      </c>
      <c r="F11" s="580">
        <v>136.98568318530531</v>
      </c>
      <c r="G11" s="580">
        <v>69.925266921562496</v>
      </c>
      <c r="H11" s="580">
        <v>67.060416263742809</v>
      </c>
    </row>
    <row r="12" spans="1:9" s="65" customFormat="1" ht="18.600000000000001" customHeight="1">
      <c r="A12" s="1235" t="s">
        <v>404</v>
      </c>
      <c r="B12" s="1236"/>
      <c r="C12" s="576">
        <v>274631</v>
      </c>
      <c r="D12" s="576">
        <v>138427</v>
      </c>
      <c r="E12" s="576">
        <v>136204</v>
      </c>
      <c r="F12" s="580">
        <v>139.25250230709165</v>
      </c>
      <c r="G12" s="580">
        <v>70.189840683913232</v>
      </c>
      <c r="H12" s="580">
        <v>69.062661623178414</v>
      </c>
    </row>
    <row r="13" spans="1:9" s="65" customFormat="1" ht="18.600000000000001" customHeight="1">
      <c r="A13" s="1235" t="s">
        <v>665</v>
      </c>
      <c r="B13" s="1236"/>
      <c r="C13" s="576">
        <v>281885</v>
      </c>
      <c r="D13" s="576">
        <v>139843</v>
      </c>
      <c r="E13" s="576">
        <v>142039</v>
      </c>
      <c r="F13" s="580">
        <v>143.97969138671664</v>
      </c>
      <c r="G13" s="580">
        <v>71.429009240010416</v>
      </c>
      <c r="H13" s="580">
        <v>72.550682146706237</v>
      </c>
    </row>
    <row r="14" spans="1:9" s="65" customFormat="1" ht="18.600000000000001" customHeight="1">
      <c r="A14" s="1233" t="s">
        <v>1003</v>
      </c>
      <c r="B14" s="1294"/>
      <c r="C14" s="993">
        <v>279484</v>
      </c>
      <c r="D14" s="993">
        <v>140500</v>
      </c>
      <c r="E14" s="993">
        <v>138984</v>
      </c>
      <c r="F14" s="69">
        <f>C14/'1.농가및농가인구'!$C$14*100</f>
        <v>143.24579207413331</v>
      </c>
      <c r="G14" s="69">
        <f>D14/'1.농가및농가인구'!$C$14*100</f>
        <v>72.011398815015269</v>
      </c>
      <c r="H14" s="69">
        <f>E14/'1.농가및농가인구'!$C$14*100</f>
        <v>71.234393259118022</v>
      </c>
      <c r="I14" s="482"/>
    </row>
    <row r="15" spans="1:9" s="65" customFormat="1" ht="15" customHeight="1">
      <c r="A15" s="582"/>
      <c r="B15" s="583"/>
      <c r="C15" s="992"/>
      <c r="D15" s="992"/>
      <c r="E15" s="992"/>
      <c r="F15" s="581"/>
      <c r="G15" s="580"/>
      <c r="H15" s="580"/>
    </row>
    <row r="16" spans="1:9" s="65" customFormat="1" ht="18" customHeight="1">
      <c r="A16" s="577" t="s">
        <v>269</v>
      </c>
      <c r="B16" s="578" t="s">
        <v>270</v>
      </c>
      <c r="C16" s="992">
        <v>14322</v>
      </c>
      <c r="D16" s="994">
        <v>9162</v>
      </c>
      <c r="E16" s="994">
        <v>5160</v>
      </c>
      <c r="F16" s="997">
        <f>C16/'1.농가및농가인구'!$C$16*100</f>
        <v>101.45933692264097</v>
      </c>
      <c r="G16" s="998">
        <f>D16/'1.농가및농가인구'!$C$16*100</f>
        <v>64.905072258430152</v>
      </c>
      <c r="H16" s="998">
        <f>E16/'1.농가및농가인구'!$C$16*100</f>
        <v>36.55426466421082</v>
      </c>
    </row>
    <row r="17" spans="1:8" s="65" customFormat="1" ht="18" customHeight="1">
      <c r="A17" s="577" t="s">
        <v>271</v>
      </c>
      <c r="B17" s="578" t="s">
        <v>272</v>
      </c>
      <c r="C17" s="992">
        <v>20455</v>
      </c>
      <c r="D17" s="994">
        <v>15171</v>
      </c>
      <c r="E17" s="994">
        <v>5284</v>
      </c>
      <c r="F17" s="998">
        <f>C17/'1.농가및농가인구'!$C$17*100</f>
        <v>125.70673549655851</v>
      </c>
      <c r="G17" s="998">
        <f>D17/'1.농가및농가인구'!$C$17*100</f>
        <v>93.233775811209441</v>
      </c>
      <c r="H17" s="998">
        <f>E17/'1.농가및농가인구'!$C$17*100</f>
        <v>32.472959685349068</v>
      </c>
    </row>
    <row r="18" spans="1:8" s="65" customFormat="1" ht="18" customHeight="1">
      <c r="A18" s="577" t="s">
        <v>273</v>
      </c>
      <c r="B18" s="578" t="s">
        <v>274</v>
      </c>
      <c r="C18" s="992">
        <v>16006</v>
      </c>
      <c r="D18" s="994">
        <v>6434</v>
      </c>
      <c r="E18" s="994">
        <v>9573</v>
      </c>
      <c r="F18" s="998">
        <f>C18/'1.농가및농가인구'!$C$18*100</f>
        <v>113.35694050991501</v>
      </c>
      <c r="G18" s="998">
        <f>D18/'1.농가및농가인구'!$C$18*100</f>
        <v>45.566572237960337</v>
      </c>
      <c r="H18" s="998">
        <f>E18/'1.농가및농가인구'!$C$18*100</f>
        <v>67.797450424929167</v>
      </c>
    </row>
    <row r="19" spans="1:8" s="65" customFormat="1" ht="18" customHeight="1">
      <c r="A19" s="577" t="s">
        <v>275</v>
      </c>
      <c r="B19" s="578" t="s">
        <v>276</v>
      </c>
      <c r="C19" s="992">
        <v>20734</v>
      </c>
      <c r="D19" s="994">
        <v>7503</v>
      </c>
      <c r="E19" s="994">
        <v>13231</v>
      </c>
      <c r="F19" s="998">
        <f>C19/'1.농가및농가인구'!$C$19*100</f>
        <v>136.93039228635584</v>
      </c>
      <c r="G19" s="998">
        <f>D19/'1.농가및농가인구'!$C$19*100</f>
        <v>49.550917976489231</v>
      </c>
      <c r="H19" s="998">
        <f>E19/'1.농가및농가인구'!$C$19*100</f>
        <v>87.379474309866595</v>
      </c>
    </row>
    <row r="20" spans="1:8" s="65" customFormat="1" ht="18" customHeight="1">
      <c r="A20" s="577" t="s">
        <v>277</v>
      </c>
      <c r="B20" s="578" t="s">
        <v>278</v>
      </c>
      <c r="C20" s="992">
        <v>11995</v>
      </c>
      <c r="D20" s="994">
        <v>9517</v>
      </c>
      <c r="E20" s="994">
        <v>2477</v>
      </c>
      <c r="F20" s="998">
        <f>C20/'1.농가및농가인구'!$C$20*100</f>
        <v>130.47971282497554</v>
      </c>
      <c r="G20" s="998">
        <f>D20/'1.농가및농가인구'!$C$20*100</f>
        <v>103.52442075492223</v>
      </c>
      <c r="H20" s="998">
        <f>E20/'1.농가및농가인구'!$C$20*100</f>
        <v>26.944414228217124</v>
      </c>
    </row>
    <row r="21" spans="1:8" s="65" customFormat="1" ht="18" customHeight="1">
      <c r="A21" s="577" t="s">
        <v>279</v>
      </c>
      <c r="B21" s="578" t="s">
        <v>280</v>
      </c>
      <c r="C21" s="992">
        <v>14698</v>
      </c>
      <c r="D21" s="994">
        <v>5888</v>
      </c>
      <c r="E21" s="994">
        <v>8810</v>
      </c>
      <c r="F21" s="998">
        <f>C21/'1.농가및농가인구'!$C$21*100</f>
        <v>178.6122250577227</v>
      </c>
      <c r="G21" s="998">
        <f>D21/'1.농가및농가인구'!$C$21*100</f>
        <v>71.551828897800462</v>
      </c>
      <c r="H21" s="998">
        <f>E21/'1.농가및농가인구'!$C$21*100</f>
        <v>107.06039615992222</v>
      </c>
    </row>
    <row r="22" spans="1:8" s="65" customFormat="1" ht="18" customHeight="1">
      <c r="A22" s="577" t="s">
        <v>281</v>
      </c>
      <c r="B22" s="578" t="s">
        <v>282</v>
      </c>
      <c r="C22" s="992">
        <v>14753</v>
      </c>
      <c r="D22" s="994">
        <v>4859</v>
      </c>
      <c r="E22" s="994">
        <v>9894</v>
      </c>
      <c r="F22" s="998">
        <f>C22/'1.농가및농가인구'!$C$22*100</f>
        <v>130.63844859647568</v>
      </c>
      <c r="G22" s="998">
        <f>D22/'1.농가및농가인구'!$C$22*100</f>
        <v>43.026653679270346</v>
      </c>
      <c r="H22" s="998">
        <f>E22/'1.농가및농가인구'!$C$22*100</f>
        <v>87.611794917205344</v>
      </c>
    </row>
    <row r="23" spans="1:8" s="65" customFormat="1" ht="18" customHeight="1">
      <c r="A23" s="577" t="s">
        <v>283</v>
      </c>
      <c r="B23" s="578" t="s">
        <v>284</v>
      </c>
      <c r="C23" s="992">
        <v>26324</v>
      </c>
      <c r="D23" s="994">
        <v>15276</v>
      </c>
      <c r="E23" s="994">
        <v>11047</v>
      </c>
      <c r="F23" s="998">
        <f>C23/'1.농가및농가인구'!$C$23*100</f>
        <v>175.78631051752922</v>
      </c>
      <c r="G23" s="998">
        <f>D23/'1.농가및농가인구'!$C$23*100</f>
        <v>102.01001669449082</v>
      </c>
      <c r="H23" s="998">
        <f>E23/'1.농가및농가인구'!$C$23*100</f>
        <v>73.769616026711176</v>
      </c>
    </row>
    <row r="24" spans="1:8" s="65" customFormat="1" ht="18" customHeight="1">
      <c r="A24" s="577" t="s">
        <v>285</v>
      </c>
      <c r="B24" s="578" t="s">
        <v>286</v>
      </c>
      <c r="C24" s="992">
        <v>11459</v>
      </c>
      <c r="D24" s="994">
        <v>5577</v>
      </c>
      <c r="E24" s="994">
        <v>5882</v>
      </c>
      <c r="F24" s="998">
        <f>C24/'1.농가및농가인구'!$C$24*100</f>
        <v>138.3602994445786</v>
      </c>
      <c r="G24" s="998">
        <f>D24/'1.농가및농가인구'!$C$24*100</f>
        <v>67.338807051436859</v>
      </c>
      <c r="H24" s="998">
        <f>E24/'1.농가및농가인구'!$C$24*100</f>
        <v>71.021492393141756</v>
      </c>
    </row>
    <row r="25" spans="1:8" s="65" customFormat="1" ht="18" customHeight="1">
      <c r="A25" s="577" t="s">
        <v>287</v>
      </c>
      <c r="B25" s="578" t="s">
        <v>288</v>
      </c>
      <c r="C25" s="992">
        <v>9666</v>
      </c>
      <c r="D25" s="994">
        <v>1874</v>
      </c>
      <c r="E25" s="994">
        <v>7792</v>
      </c>
      <c r="F25" s="998">
        <f>C25/'1.농가및농가인구'!$C$25*100</f>
        <v>117.34854922908826</v>
      </c>
      <c r="G25" s="998">
        <f>D25/'1.농가및농가인구'!$C$25*100</f>
        <v>22.751001578244505</v>
      </c>
      <c r="H25" s="998">
        <f>E25/'1.농가및농가인구'!$C$25*100</f>
        <v>94.597547650843751</v>
      </c>
    </row>
    <row r="26" spans="1:8" s="65" customFormat="1" ht="18" customHeight="1">
      <c r="A26" s="577" t="s">
        <v>289</v>
      </c>
      <c r="B26" s="578" t="s">
        <v>290</v>
      </c>
      <c r="C26" s="992">
        <v>7493</v>
      </c>
      <c r="D26" s="994">
        <v>3343</v>
      </c>
      <c r="E26" s="994">
        <v>4151</v>
      </c>
      <c r="F26" s="998">
        <f>C26/'1.농가및농가인구'!$C$26*100</f>
        <v>150.79492855705374</v>
      </c>
      <c r="G26" s="998">
        <f>D26/'1.농가및농가인구'!$C$26*100</f>
        <v>67.277118132421009</v>
      </c>
      <c r="H26" s="998">
        <f>E26/'1.농가및농가인구'!$C$26*100</f>
        <v>83.537935198229022</v>
      </c>
    </row>
    <row r="27" spans="1:8" s="65" customFormat="1" ht="18" customHeight="1">
      <c r="A27" s="577" t="s">
        <v>291</v>
      </c>
      <c r="B27" s="578" t="s">
        <v>292</v>
      </c>
      <c r="C27" s="992">
        <v>21182</v>
      </c>
      <c r="D27" s="994">
        <v>12213</v>
      </c>
      <c r="E27" s="994">
        <v>8969</v>
      </c>
      <c r="F27" s="998">
        <f>C27/'1.농가및농가인구'!$C$27*100</f>
        <v>179.23506515484854</v>
      </c>
      <c r="G27" s="998">
        <f>D27/'1.농가및농가인구'!$C$27*100</f>
        <v>103.34235911321711</v>
      </c>
      <c r="H27" s="998">
        <f>E27/'1.농가및농가인구'!$C$27*100</f>
        <v>75.892706041631413</v>
      </c>
    </row>
    <row r="28" spans="1:8" s="65" customFormat="1" ht="18" customHeight="1">
      <c r="A28" s="577" t="s">
        <v>293</v>
      </c>
      <c r="B28" s="578" t="s">
        <v>294</v>
      </c>
      <c r="C28" s="992">
        <v>7764</v>
      </c>
      <c r="D28" s="994">
        <v>1714</v>
      </c>
      <c r="E28" s="994">
        <v>6050</v>
      </c>
      <c r="F28" s="998">
        <f>C28/'1.농가및농가인구'!$C$28*100</f>
        <v>147.46438746438747</v>
      </c>
      <c r="G28" s="998">
        <f>D28/'1.농가및농가인구'!$C$28*100</f>
        <v>32.554605887939218</v>
      </c>
      <c r="H28" s="998">
        <f>E28/'1.농가및농가인구'!$C$28*100</f>
        <v>114.90978157644824</v>
      </c>
    </row>
    <row r="29" spans="1:8" s="65" customFormat="1" ht="18" customHeight="1">
      <c r="A29" s="577" t="s">
        <v>295</v>
      </c>
      <c r="B29" s="578" t="s">
        <v>296</v>
      </c>
      <c r="C29" s="992">
        <v>6357</v>
      </c>
      <c r="D29" s="994">
        <v>1658</v>
      </c>
      <c r="E29" s="994">
        <v>4699</v>
      </c>
      <c r="F29" s="998">
        <f>C29/'1.농가및농가인구'!$C$29*100</f>
        <v>190.50044950554391</v>
      </c>
      <c r="G29" s="998">
        <f>D29/'1.농가및농가인구'!$C$29*100</f>
        <v>49.6853461192688</v>
      </c>
      <c r="H29" s="998">
        <f>E29/'1.농가및농가인구'!$C$29*100</f>
        <v>140.8151033862751</v>
      </c>
    </row>
    <row r="30" spans="1:8" s="65" customFormat="1" ht="18" customHeight="1">
      <c r="A30" s="577" t="s">
        <v>297</v>
      </c>
      <c r="B30" s="578" t="s">
        <v>298</v>
      </c>
      <c r="C30" s="992">
        <v>6316</v>
      </c>
      <c r="D30" s="994">
        <v>3226</v>
      </c>
      <c r="E30" s="994">
        <v>3090</v>
      </c>
      <c r="F30" s="998">
        <f>C30/'1.농가및농가인구'!$C$30*100</f>
        <v>134.09766454352442</v>
      </c>
      <c r="G30" s="998">
        <f>D30/'1.농가및농가인구'!$C$30*100</f>
        <v>68.492569002123133</v>
      </c>
      <c r="H30" s="998">
        <f>E30/'1.농가및농가인구'!$C$30*100</f>
        <v>65.605095541401269</v>
      </c>
    </row>
    <row r="31" spans="1:8" s="65" customFormat="1" ht="18" customHeight="1">
      <c r="A31" s="577" t="s">
        <v>299</v>
      </c>
      <c r="B31" s="578" t="s">
        <v>300</v>
      </c>
      <c r="C31" s="992">
        <v>10491</v>
      </c>
      <c r="D31" s="994">
        <v>3788</v>
      </c>
      <c r="E31" s="994">
        <v>6703</v>
      </c>
      <c r="F31" s="998">
        <f>C31/'1.농가및농가인구'!$C$31*100</f>
        <v>139.91731128300879</v>
      </c>
      <c r="G31" s="998">
        <f>D31/'1.농가및농가인구'!$C$31*100</f>
        <v>50.520138703654304</v>
      </c>
      <c r="H31" s="998">
        <f>E31/'1.농가및농가인구'!$C$31*100</f>
        <v>89.397172579354489</v>
      </c>
    </row>
    <row r="32" spans="1:8" s="65" customFormat="1" ht="18" customHeight="1">
      <c r="A32" s="577" t="s">
        <v>301</v>
      </c>
      <c r="B32" s="578" t="s">
        <v>302</v>
      </c>
      <c r="C32" s="992">
        <v>6256</v>
      </c>
      <c r="D32" s="994">
        <v>4769</v>
      </c>
      <c r="E32" s="994">
        <v>1487</v>
      </c>
      <c r="F32" s="998">
        <f>C32/'1.농가및농가인구'!$C$32*100</f>
        <v>144.41366574330564</v>
      </c>
      <c r="G32" s="998">
        <f>D32/'1.농가및농가인구'!$C$32*100</f>
        <v>110.08771929824562</v>
      </c>
      <c r="H32" s="998">
        <f>E32/'1.농가및농가인구'!$C$32*100</f>
        <v>34.325946445060019</v>
      </c>
    </row>
    <row r="33" spans="1:11" s="65" customFormat="1" ht="18" customHeight="1">
      <c r="A33" s="577" t="s">
        <v>303</v>
      </c>
      <c r="B33" s="578" t="s">
        <v>304</v>
      </c>
      <c r="C33" s="992">
        <v>9964</v>
      </c>
      <c r="D33" s="994">
        <v>7553</v>
      </c>
      <c r="E33" s="994">
        <v>2411</v>
      </c>
      <c r="F33" s="998">
        <f>C33/'1.농가및농가인구'!$C$33*100</f>
        <v>132.64110756123534</v>
      </c>
      <c r="G33" s="998">
        <f>D33/'1.농가및농가인구'!$C$33*100</f>
        <v>100.54579339723108</v>
      </c>
      <c r="H33" s="998">
        <f>E33/'1.농가및농가인구'!$C$33*100</f>
        <v>32.095314164004257</v>
      </c>
    </row>
    <row r="34" spans="1:11" s="65" customFormat="1" ht="18" customHeight="1">
      <c r="A34" s="577" t="s">
        <v>305</v>
      </c>
      <c r="B34" s="578" t="s">
        <v>306</v>
      </c>
      <c r="C34" s="992">
        <v>6110</v>
      </c>
      <c r="D34" s="994">
        <v>3052</v>
      </c>
      <c r="E34" s="994">
        <v>3059</v>
      </c>
      <c r="F34" s="998">
        <f>C34/'1.농가및농가인구'!$C$34*100</f>
        <v>110.86917074941027</v>
      </c>
      <c r="G34" s="998">
        <f>D34/'1.농가및농가인구'!$C$34*100</f>
        <v>55.380148793322448</v>
      </c>
      <c r="H34" s="998">
        <f>E34/'1.농가및농가인구'!$C$34*100</f>
        <v>55.50716748321539</v>
      </c>
    </row>
    <row r="35" spans="1:11" s="65" customFormat="1" ht="18" customHeight="1">
      <c r="A35" s="577" t="s">
        <v>307</v>
      </c>
      <c r="B35" s="578" t="s">
        <v>308</v>
      </c>
      <c r="C35" s="992">
        <v>18192</v>
      </c>
      <c r="D35" s="994">
        <v>10883</v>
      </c>
      <c r="E35" s="994">
        <v>7310</v>
      </c>
      <c r="F35" s="998">
        <f>C35/'1.농가및농가인구'!$C$35*100</f>
        <v>203.2398614679924</v>
      </c>
      <c r="G35" s="998">
        <f>D35/'1.농가및농가인구'!$C$35*100</f>
        <v>121.58418053848732</v>
      </c>
      <c r="H35" s="998">
        <f>E35/'1.농가및농가인구'!$C$35*100</f>
        <v>81.666852865601612</v>
      </c>
    </row>
    <row r="36" spans="1:11" s="65" customFormat="1" ht="18" customHeight="1">
      <c r="A36" s="577" t="s">
        <v>309</v>
      </c>
      <c r="B36" s="578" t="s">
        <v>310</v>
      </c>
      <c r="C36" s="992">
        <v>12243</v>
      </c>
      <c r="D36" s="994">
        <v>3482</v>
      </c>
      <c r="E36" s="994">
        <v>8762</v>
      </c>
      <c r="F36" s="998">
        <f>C36/'1.농가및농가인구'!$C$36*100</f>
        <v>198.20301117047109</v>
      </c>
      <c r="G36" s="998">
        <f>D36/'1.농가및농가인구'!$C$36*100</f>
        <v>56.370406346122714</v>
      </c>
      <c r="H36" s="998">
        <f>E36/'1.농가및농가인구'!$C$36*100</f>
        <v>141.84879391290269</v>
      </c>
    </row>
    <row r="37" spans="1:11" s="71" customFormat="1" ht="18" customHeight="1">
      <c r="A37" s="577" t="s">
        <v>311</v>
      </c>
      <c r="B37" s="578" t="s">
        <v>312</v>
      </c>
      <c r="C37" s="992">
        <v>5493</v>
      </c>
      <c r="D37" s="994">
        <v>3558</v>
      </c>
      <c r="E37" s="994">
        <v>1934</v>
      </c>
      <c r="F37" s="998">
        <f>C37/'1.농가및농가인구'!$C$37*100</f>
        <v>117.57277397260273</v>
      </c>
      <c r="G37" s="998">
        <f>D37/'1.농가및농가인구'!$C$37*100</f>
        <v>76.155821917808225</v>
      </c>
      <c r="H37" s="998">
        <f>E37/'1.농가및농가인구'!$C$37*100</f>
        <v>41.395547945205479</v>
      </c>
    </row>
    <row r="38" spans="1:11" s="49" customFormat="1" ht="18" customHeight="1" thickBot="1">
      <c r="A38" s="577" t="s">
        <v>313</v>
      </c>
      <c r="B38" s="578" t="s">
        <v>314</v>
      </c>
      <c r="C38" s="992">
        <v>1209</v>
      </c>
      <c r="D38" s="994">
        <v>0</v>
      </c>
      <c r="E38" s="995">
        <v>1209</v>
      </c>
      <c r="F38" s="998">
        <f>C38/'1.농가및농가인구'!$C$38*100</f>
        <v>243.75</v>
      </c>
      <c r="G38" s="998">
        <f>D38/'1.농가및농가인구'!$C$38*100</f>
        <v>0</v>
      </c>
      <c r="H38" s="998">
        <f>E38/'1.농가및농가인구'!$C$38*100</f>
        <v>243.75</v>
      </c>
      <c r="I38" s="72"/>
      <c r="J38" s="72"/>
      <c r="K38" s="72"/>
    </row>
    <row r="39" spans="1:11" s="71" customFormat="1" ht="11.1" customHeight="1">
      <c r="A39" s="1270" t="s">
        <v>1007</v>
      </c>
      <c r="B39" s="1270"/>
      <c r="C39" s="1270"/>
      <c r="D39" s="1270"/>
      <c r="E39" s="573"/>
      <c r="F39" s="574"/>
      <c r="G39" s="575"/>
      <c r="H39" s="579"/>
    </row>
    <row r="40" spans="1:11" s="503" customFormat="1" ht="11.1" customHeight="1">
      <c r="A40" s="501" t="s">
        <v>411</v>
      </c>
      <c r="B40" s="502"/>
      <c r="C40" s="502"/>
      <c r="D40" s="502"/>
      <c r="E40" s="502"/>
      <c r="F40" s="502"/>
      <c r="G40" s="502"/>
      <c r="H40" s="502"/>
      <c r="I40" s="502"/>
    </row>
    <row r="41" spans="1:11" s="65" customFormat="1" ht="11.25">
      <c r="A41" s="741"/>
      <c r="B41" s="741"/>
      <c r="C41" s="741"/>
      <c r="D41" s="742"/>
      <c r="E41" s="742"/>
      <c r="F41" s="742"/>
      <c r="G41" s="75"/>
      <c r="H41" s="75"/>
    </row>
    <row r="42" spans="1:11" s="65" customFormat="1" ht="11.25">
      <c r="B42" s="73"/>
      <c r="C42" s="76"/>
      <c r="D42" s="74"/>
      <c r="E42" s="74"/>
      <c r="F42" s="75"/>
      <c r="G42" s="75"/>
      <c r="H42" s="75"/>
    </row>
    <row r="43" spans="1:11" s="65" customFormat="1" ht="11.25">
      <c r="B43" s="73"/>
      <c r="C43" s="74"/>
      <c r="D43" s="74"/>
      <c r="E43" s="74"/>
      <c r="F43" s="75"/>
      <c r="G43" s="75"/>
      <c r="H43" s="75"/>
    </row>
    <row r="44" spans="1:11" s="65" customFormat="1" ht="11.25">
      <c r="B44" s="73"/>
      <c r="C44" s="74"/>
      <c r="D44" s="74"/>
      <c r="E44" s="74"/>
      <c r="F44" s="75"/>
      <c r="G44" s="75"/>
      <c r="H44" s="75"/>
    </row>
    <row r="45" spans="1:11" s="65" customFormat="1" ht="11.25">
      <c r="B45" s="73"/>
      <c r="C45" s="74"/>
      <c r="D45" s="74"/>
      <c r="E45" s="74"/>
      <c r="F45" s="75"/>
      <c r="G45" s="75"/>
      <c r="H45" s="75"/>
    </row>
    <row r="46" spans="1:11" s="65" customFormat="1" ht="11.25">
      <c r="B46" s="73"/>
      <c r="C46" s="74"/>
      <c r="D46" s="74"/>
      <c r="E46" s="74"/>
      <c r="F46" s="75"/>
      <c r="G46" s="75"/>
      <c r="H46" s="75"/>
    </row>
    <row r="47" spans="1:11" s="65" customFormat="1" ht="11.25">
      <c r="B47" s="73"/>
      <c r="C47" s="74"/>
      <c r="D47" s="74"/>
      <c r="E47" s="74"/>
      <c r="F47" s="75"/>
      <c r="G47" s="75"/>
      <c r="H47" s="75"/>
    </row>
    <row r="48" spans="1:11" s="65" customFormat="1" ht="11.25">
      <c r="B48" s="73"/>
      <c r="C48" s="74"/>
      <c r="D48" s="74"/>
      <c r="E48" s="74"/>
      <c r="F48" s="75"/>
      <c r="G48" s="75"/>
      <c r="H48" s="75"/>
    </row>
    <row r="49" spans="2:8" s="65" customFormat="1" ht="11.25">
      <c r="B49" s="73"/>
      <c r="C49" s="74"/>
      <c r="D49" s="74"/>
      <c r="E49" s="74"/>
      <c r="F49" s="75"/>
      <c r="G49" s="75"/>
      <c r="H49" s="75"/>
    </row>
    <row r="50" spans="2:8" s="65" customFormat="1" ht="11.25">
      <c r="B50" s="73"/>
      <c r="C50" s="74"/>
      <c r="D50" s="74"/>
      <c r="E50" s="74"/>
      <c r="F50" s="75"/>
      <c r="G50" s="75"/>
      <c r="H50" s="75"/>
    </row>
    <row r="51" spans="2:8" s="65" customFormat="1" ht="11.25">
      <c r="B51" s="73"/>
      <c r="C51" s="74"/>
      <c r="D51" s="74"/>
      <c r="E51" s="74"/>
      <c r="F51" s="75"/>
      <c r="G51" s="75"/>
      <c r="H51" s="75"/>
    </row>
    <row r="52" spans="2:8" s="65" customFormat="1" ht="11.25">
      <c r="B52" s="73"/>
      <c r="C52" s="74"/>
      <c r="D52" s="74"/>
      <c r="E52" s="74"/>
      <c r="F52" s="75"/>
      <c r="G52" s="75"/>
      <c r="H52" s="75"/>
    </row>
    <row r="53" spans="2:8" s="65" customFormat="1" ht="11.25">
      <c r="B53" s="73"/>
      <c r="C53" s="74"/>
      <c r="D53" s="74"/>
      <c r="E53" s="74"/>
      <c r="F53" s="75"/>
      <c r="G53" s="75"/>
      <c r="H53" s="75"/>
    </row>
    <row r="54" spans="2:8" s="65" customFormat="1" ht="11.25">
      <c r="B54" s="73"/>
      <c r="C54" s="74"/>
      <c r="D54" s="74"/>
      <c r="E54" s="74"/>
      <c r="F54" s="75"/>
      <c r="G54" s="75"/>
      <c r="H54" s="75"/>
    </row>
    <row r="55" spans="2:8" s="65" customFormat="1" ht="11.25">
      <c r="B55" s="73"/>
      <c r="C55" s="74"/>
      <c r="D55" s="74"/>
      <c r="E55" s="74"/>
      <c r="F55" s="75"/>
      <c r="G55" s="75"/>
      <c r="H55" s="75"/>
    </row>
    <row r="56" spans="2:8" s="65" customFormat="1" ht="11.25">
      <c r="B56" s="73"/>
      <c r="C56" s="74"/>
      <c r="D56" s="74"/>
      <c r="E56" s="74"/>
      <c r="F56" s="75"/>
      <c r="G56" s="75"/>
      <c r="H56" s="75"/>
    </row>
    <row r="57" spans="2:8" s="65" customFormat="1" ht="11.25">
      <c r="B57" s="73"/>
      <c r="C57" s="74"/>
      <c r="D57" s="74"/>
      <c r="E57" s="74"/>
      <c r="F57" s="75"/>
      <c r="G57" s="75"/>
      <c r="H57" s="75"/>
    </row>
    <row r="58" spans="2:8" s="65" customFormat="1" ht="11.25">
      <c r="B58" s="73"/>
      <c r="C58" s="74"/>
      <c r="D58" s="74"/>
      <c r="E58" s="74"/>
      <c r="F58" s="75"/>
      <c r="G58" s="75"/>
      <c r="H58" s="75"/>
    </row>
    <row r="59" spans="2:8" s="65" customFormat="1" ht="11.25">
      <c r="B59" s="73"/>
      <c r="C59" s="74"/>
      <c r="D59" s="74"/>
      <c r="E59" s="74"/>
      <c r="F59" s="75"/>
      <c r="G59" s="75"/>
      <c r="H59" s="75"/>
    </row>
    <row r="60" spans="2:8" s="65" customFormat="1" ht="11.25">
      <c r="B60" s="73"/>
      <c r="C60" s="74"/>
      <c r="D60" s="74"/>
      <c r="E60" s="74"/>
      <c r="F60" s="75"/>
      <c r="G60" s="75"/>
      <c r="H60" s="75"/>
    </row>
    <row r="61" spans="2:8" s="65" customFormat="1" ht="11.25">
      <c r="B61" s="73"/>
      <c r="C61" s="74"/>
      <c r="D61" s="74"/>
      <c r="E61" s="74"/>
      <c r="F61" s="75"/>
      <c r="G61" s="75"/>
      <c r="H61" s="75"/>
    </row>
    <row r="62" spans="2:8" s="65" customFormat="1" ht="11.25">
      <c r="B62" s="73"/>
      <c r="C62" s="74"/>
      <c r="D62" s="74"/>
      <c r="E62" s="74"/>
      <c r="F62" s="75"/>
      <c r="G62" s="75"/>
      <c r="H62" s="75"/>
    </row>
    <row r="63" spans="2:8" s="65" customFormat="1" ht="11.25">
      <c r="B63" s="73"/>
      <c r="C63" s="74"/>
      <c r="D63" s="74"/>
      <c r="E63" s="74"/>
      <c r="F63" s="75"/>
      <c r="G63" s="75"/>
      <c r="H63" s="75"/>
    </row>
    <row r="64" spans="2:8" s="65" customFormat="1" ht="11.25">
      <c r="B64" s="73"/>
      <c r="C64" s="74"/>
      <c r="D64" s="74"/>
      <c r="E64" s="74"/>
      <c r="F64" s="75"/>
      <c r="G64" s="75"/>
      <c r="H64" s="75"/>
    </row>
    <row r="65" spans="2:8" s="65" customFormat="1" ht="11.25">
      <c r="B65" s="73"/>
      <c r="C65" s="74"/>
      <c r="D65" s="74"/>
      <c r="E65" s="74"/>
      <c r="F65" s="75"/>
      <c r="G65" s="75"/>
      <c r="H65" s="75"/>
    </row>
    <row r="66" spans="2:8" s="65" customFormat="1" ht="11.25">
      <c r="B66" s="73"/>
      <c r="C66" s="74"/>
      <c r="D66" s="74"/>
      <c r="E66" s="74"/>
      <c r="F66" s="75"/>
      <c r="G66" s="75"/>
      <c r="H66" s="75"/>
    </row>
    <row r="67" spans="2:8" s="65" customFormat="1" ht="11.25">
      <c r="B67" s="73"/>
      <c r="C67" s="74"/>
      <c r="D67" s="74"/>
      <c r="E67" s="74"/>
      <c r="F67" s="75"/>
      <c r="G67" s="75"/>
      <c r="H67" s="75"/>
    </row>
    <row r="68" spans="2:8" s="65" customFormat="1" ht="11.25">
      <c r="B68" s="73"/>
      <c r="C68" s="74"/>
      <c r="D68" s="74"/>
      <c r="E68" s="74"/>
      <c r="F68" s="75"/>
      <c r="G68" s="75"/>
      <c r="H68" s="75"/>
    </row>
    <row r="69" spans="2:8" s="65" customFormat="1" ht="11.25">
      <c r="B69" s="73"/>
      <c r="C69" s="74"/>
      <c r="D69" s="74"/>
      <c r="E69" s="74"/>
      <c r="F69" s="75"/>
      <c r="G69" s="75"/>
      <c r="H69" s="75"/>
    </row>
    <row r="70" spans="2:8" s="65" customFormat="1" ht="11.25">
      <c r="B70" s="73"/>
      <c r="C70" s="74"/>
      <c r="D70" s="74"/>
      <c r="E70" s="74"/>
      <c r="F70" s="75"/>
      <c r="G70" s="75"/>
      <c r="H70" s="75"/>
    </row>
    <row r="71" spans="2:8" s="65" customFormat="1" ht="11.25">
      <c r="B71" s="73"/>
      <c r="C71" s="74"/>
      <c r="D71" s="74"/>
      <c r="E71" s="74"/>
      <c r="F71" s="75"/>
      <c r="G71" s="75"/>
      <c r="H71" s="75"/>
    </row>
    <row r="72" spans="2:8" s="65" customFormat="1" ht="11.25">
      <c r="B72" s="73"/>
      <c r="C72" s="74"/>
      <c r="D72" s="74"/>
      <c r="E72" s="74"/>
      <c r="F72" s="75"/>
      <c r="G72" s="75"/>
      <c r="H72" s="75"/>
    </row>
    <row r="73" spans="2:8" s="65" customFormat="1" ht="11.25">
      <c r="B73" s="73"/>
      <c r="C73" s="74"/>
      <c r="D73" s="74"/>
      <c r="E73" s="74"/>
      <c r="F73" s="75"/>
      <c r="G73" s="75"/>
      <c r="H73" s="75"/>
    </row>
    <row r="74" spans="2:8" s="65" customFormat="1" ht="11.25">
      <c r="B74" s="73"/>
      <c r="C74" s="74"/>
      <c r="D74" s="74"/>
      <c r="E74" s="74"/>
      <c r="F74" s="75"/>
      <c r="G74" s="75"/>
      <c r="H74" s="75"/>
    </row>
    <row r="75" spans="2:8" s="65" customFormat="1" ht="11.25">
      <c r="B75" s="73"/>
      <c r="C75" s="74"/>
      <c r="D75" s="74"/>
      <c r="E75" s="74"/>
      <c r="F75" s="75"/>
      <c r="G75" s="75"/>
      <c r="H75" s="75"/>
    </row>
    <row r="76" spans="2:8" s="65" customFormat="1" ht="11.25">
      <c r="B76" s="73"/>
      <c r="C76" s="74"/>
      <c r="D76" s="74"/>
      <c r="E76" s="74"/>
      <c r="F76" s="75"/>
      <c r="G76" s="75"/>
      <c r="H76" s="75"/>
    </row>
    <row r="77" spans="2:8" s="65" customFormat="1" ht="11.25">
      <c r="B77" s="73"/>
      <c r="C77" s="74"/>
      <c r="D77" s="74"/>
      <c r="E77" s="74"/>
      <c r="F77" s="75"/>
      <c r="G77" s="75"/>
      <c r="H77" s="75"/>
    </row>
    <row r="78" spans="2:8" s="65" customFormat="1" ht="11.25">
      <c r="B78" s="73"/>
      <c r="C78" s="74"/>
      <c r="D78" s="74"/>
      <c r="E78" s="74"/>
      <c r="F78" s="75"/>
      <c r="G78" s="75"/>
      <c r="H78" s="75"/>
    </row>
    <row r="79" spans="2:8" s="65" customFormat="1" ht="11.25">
      <c r="B79" s="73"/>
      <c r="C79" s="74"/>
      <c r="D79" s="74"/>
      <c r="E79" s="74"/>
      <c r="F79" s="75"/>
      <c r="G79" s="75"/>
      <c r="H79" s="75"/>
    </row>
    <row r="80" spans="2:8" s="65" customFormat="1" ht="11.25">
      <c r="B80" s="73"/>
      <c r="C80" s="74"/>
      <c r="D80" s="74"/>
      <c r="E80" s="74"/>
      <c r="F80" s="75"/>
      <c r="G80" s="75"/>
      <c r="H80" s="75"/>
    </row>
    <row r="81" spans="2:8" s="65" customFormat="1" ht="11.25">
      <c r="B81" s="73"/>
      <c r="C81" s="74"/>
      <c r="D81" s="74"/>
      <c r="E81" s="74"/>
      <c r="F81" s="75"/>
      <c r="G81" s="75"/>
      <c r="H81" s="75"/>
    </row>
    <row r="82" spans="2:8" s="65" customFormat="1" ht="11.25">
      <c r="B82" s="73"/>
      <c r="C82" s="74"/>
      <c r="D82" s="74"/>
      <c r="E82" s="74"/>
      <c r="F82" s="75"/>
      <c r="G82" s="75"/>
      <c r="H82" s="75"/>
    </row>
    <row r="83" spans="2:8" s="65" customFormat="1" ht="11.25">
      <c r="B83" s="73"/>
      <c r="C83" s="74"/>
      <c r="D83" s="74"/>
      <c r="E83" s="74"/>
      <c r="F83" s="75"/>
      <c r="G83" s="75"/>
      <c r="H83" s="75"/>
    </row>
    <row r="84" spans="2:8" s="65" customFormat="1" ht="11.25">
      <c r="B84" s="73"/>
      <c r="C84" s="74"/>
      <c r="D84" s="74"/>
      <c r="E84" s="74"/>
      <c r="F84" s="75"/>
      <c r="G84" s="75"/>
      <c r="H84" s="75"/>
    </row>
    <row r="85" spans="2:8" s="65" customFormat="1" ht="11.25">
      <c r="B85" s="73"/>
      <c r="C85" s="74"/>
      <c r="D85" s="74"/>
      <c r="E85" s="74"/>
      <c r="F85" s="75"/>
      <c r="G85" s="75"/>
      <c r="H85" s="75"/>
    </row>
    <row r="86" spans="2:8" s="65" customFormat="1" ht="11.25">
      <c r="B86" s="73"/>
      <c r="C86" s="74"/>
      <c r="D86" s="74"/>
      <c r="E86" s="74"/>
      <c r="F86" s="75"/>
      <c r="G86" s="75"/>
      <c r="H86" s="75"/>
    </row>
    <row r="87" spans="2:8" s="65" customFormat="1" ht="11.25">
      <c r="B87" s="73"/>
      <c r="C87" s="74"/>
      <c r="D87" s="74"/>
      <c r="E87" s="74"/>
      <c r="F87" s="75"/>
      <c r="G87" s="75"/>
      <c r="H87" s="75"/>
    </row>
    <row r="88" spans="2:8" s="65" customFormat="1" ht="11.25">
      <c r="B88" s="73"/>
      <c r="C88" s="74"/>
      <c r="D88" s="74"/>
      <c r="E88" s="74"/>
      <c r="F88" s="75"/>
      <c r="G88" s="75"/>
      <c r="H88" s="75"/>
    </row>
    <row r="89" spans="2:8" s="65" customFormat="1" ht="11.25">
      <c r="B89" s="73"/>
      <c r="C89" s="74"/>
      <c r="D89" s="74"/>
      <c r="E89" s="74"/>
      <c r="F89" s="75"/>
      <c r="G89" s="75"/>
      <c r="H89" s="75"/>
    </row>
    <row r="90" spans="2:8" s="65" customFormat="1" ht="11.25">
      <c r="B90" s="73"/>
      <c r="C90" s="74"/>
      <c r="D90" s="74"/>
      <c r="E90" s="74"/>
      <c r="F90" s="75"/>
      <c r="G90" s="75"/>
      <c r="H90" s="75"/>
    </row>
    <row r="91" spans="2:8" s="65" customFormat="1" ht="11.25">
      <c r="B91" s="73"/>
      <c r="C91" s="74"/>
      <c r="D91" s="74"/>
      <c r="E91" s="74"/>
      <c r="F91" s="75"/>
      <c r="G91" s="75"/>
      <c r="H91" s="75"/>
    </row>
    <row r="92" spans="2:8" s="65" customFormat="1" ht="11.25">
      <c r="B92" s="73"/>
      <c r="C92" s="74"/>
      <c r="D92" s="74"/>
      <c r="E92" s="74"/>
      <c r="F92" s="75"/>
      <c r="G92" s="75"/>
      <c r="H92" s="75"/>
    </row>
    <row r="93" spans="2:8" s="65" customFormat="1" ht="11.25">
      <c r="B93" s="73"/>
      <c r="C93" s="74"/>
      <c r="D93" s="74"/>
      <c r="E93" s="74"/>
      <c r="F93" s="75"/>
      <c r="G93" s="75"/>
      <c r="H93" s="75"/>
    </row>
    <row r="94" spans="2:8" s="65" customFormat="1" ht="11.25">
      <c r="B94" s="73"/>
      <c r="C94" s="74"/>
      <c r="D94" s="74"/>
      <c r="E94" s="74"/>
      <c r="F94" s="75"/>
      <c r="G94" s="75"/>
      <c r="H94" s="75"/>
    </row>
    <row r="95" spans="2:8" s="65" customFormat="1" ht="11.25">
      <c r="B95" s="73"/>
      <c r="C95" s="74"/>
      <c r="D95" s="74"/>
      <c r="E95" s="74"/>
      <c r="F95" s="75"/>
      <c r="G95" s="75"/>
      <c r="H95" s="75"/>
    </row>
    <row r="96" spans="2:8" s="65" customFormat="1" ht="11.25">
      <c r="B96" s="73"/>
      <c r="C96" s="74"/>
      <c r="D96" s="74"/>
      <c r="E96" s="74"/>
      <c r="F96" s="75"/>
      <c r="G96" s="75"/>
      <c r="H96" s="75"/>
    </row>
    <row r="97" spans="2:8" s="65" customFormat="1" ht="11.25">
      <c r="B97" s="73"/>
      <c r="C97" s="74"/>
      <c r="D97" s="74"/>
      <c r="E97" s="74"/>
      <c r="F97" s="75"/>
      <c r="G97" s="75"/>
      <c r="H97" s="75"/>
    </row>
    <row r="98" spans="2:8" s="65" customFormat="1" ht="11.25">
      <c r="B98" s="73"/>
      <c r="C98" s="74"/>
      <c r="D98" s="74"/>
      <c r="E98" s="74"/>
      <c r="F98" s="75"/>
      <c r="G98" s="75"/>
      <c r="H98" s="75"/>
    </row>
    <row r="99" spans="2:8" s="65" customFormat="1" ht="11.25">
      <c r="B99" s="73"/>
      <c r="C99" s="74"/>
      <c r="D99" s="74"/>
      <c r="E99" s="74"/>
      <c r="F99" s="75"/>
      <c r="G99" s="75"/>
      <c r="H99" s="75"/>
    </row>
    <row r="100" spans="2:8" s="65" customFormat="1" ht="11.25">
      <c r="B100" s="73"/>
      <c r="C100" s="74"/>
      <c r="D100" s="74"/>
      <c r="E100" s="74"/>
      <c r="F100" s="75"/>
      <c r="G100" s="75"/>
      <c r="H100" s="75"/>
    </row>
    <row r="101" spans="2:8" s="65" customFormat="1" ht="11.25">
      <c r="B101" s="73"/>
      <c r="C101" s="74"/>
      <c r="D101" s="74"/>
      <c r="E101" s="74"/>
      <c r="F101" s="75"/>
      <c r="G101" s="75"/>
      <c r="H101" s="75"/>
    </row>
  </sheetData>
  <mergeCells count="16">
    <mergeCell ref="A3:H3"/>
    <mergeCell ref="A4:H4"/>
    <mergeCell ref="A13:B13"/>
    <mergeCell ref="A39:D39"/>
    <mergeCell ref="A10:B10"/>
    <mergeCell ref="A11:B11"/>
    <mergeCell ref="G8:G9"/>
    <mergeCell ref="F8:F9"/>
    <mergeCell ref="C6:C9"/>
    <mergeCell ref="D6:D9"/>
    <mergeCell ref="E6:E9"/>
    <mergeCell ref="F6:H7"/>
    <mergeCell ref="H8:H9"/>
    <mergeCell ref="A6:B9"/>
    <mergeCell ref="A12:B12"/>
    <mergeCell ref="A14:B14"/>
  </mergeCells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H101"/>
  <sheetViews>
    <sheetView view="pageBreakPreview" topLeftCell="A8" zoomScaleNormal="100" zoomScaleSheetLayoutView="100" workbookViewId="0">
      <selection activeCell="K10" sqref="K10"/>
    </sheetView>
  </sheetViews>
  <sheetFormatPr defaultRowHeight="14.25"/>
  <cols>
    <col min="1" max="1" width="12.5" style="167" customWidth="1"/>
    <col min="2" max="7" width="11.625" style="167" customWidth="1"/>
    <col min="8" max="9" width="9.125" style="167" bestFit="1" customWidth="1"/>
    <col min="10" max="16384" width="9" style="167"/>
  </cols>
  <sheetData>
    <row r="1" spans="1:8" s="62" customFormat="1" ht="14.1" customHeight="1">
      <c r="A1" s="505"/>
      <c r="B1" s="59"/>
      <c r="C1" s="60"/>
      <c r="D1" s="60"/>
      <c r="E1" s="60"/>
      <c r="F1" s="61"/>
      <c r="G1" s="589" t="s">
        <v>1090</v>
      </c>
      <c r="H1" s="61"/>
    </row>
    <row r="2" spans="1:8" s="62" customFormat="1" ht="14.1" customHeight="1">
      <c r="B2" s="59"/>
      <c r="C2" s="60"/>
      <c r="D2" s="60"/>
      <c r="E2" s="60"/>
      <c r="F2" s="61"/>
      <c r="G2" s="61"/>
      <c r="H2" s="61"/>
    </row>
    <row r="3" spans="1:8" s="63" customFormat="1" ht="20.100000000000001" customHeight="1">
      <c r="A3" s="1268" t="s">
        <v>688</v>
      </c>
      <c r="B3" s="1268"/>
      <c r="C3" s="1268"/>
      <c r="D3" s="1268"/>
      <c r="E3" s="1268"/>
      <c r="F3" s="1268"/>
      <c r="G3" s="1268"/>
      <c r="H3" s="480"/>
    </row>
    <row r="4" spans="1:8" ht="9" hidden="1" customHeight="1">
      <c r="A4"/>
      <c r="B4"/>
      <c r="C4"/>
      <c r="D4"/>
      <c r="E4"/>
      <c r="F4"/>
      <c r="G4"/>
    </row>
    <row r="5" spans="1:8" s="379" customFormat="1" ht="24" customHeight="1">
      <c r="A5" s="1313" t="s">
        <v>689</v>
      </c>
      <c r="B5" s="1313"/>
      <c r="C5" s="1313"/>
      <c r="D5" s="1313"/>
      <c r="E5" s="1313"/>
      <c r="F5" s="1313"/>
      <c r="G5" s="1313"/>
    </row>
    <row r="6" spans="1:8" s="88" customFormat="1" ht="18" customHeight="1" thickBot="1">
      <c r="A6" s="586" t="s">
        <v>690</v>
      </c>
      <c r="B6" s="110"/>
      <c r="C6" s="110"/>
      <c r="D6" s="110"/>
      <c r="E6" s="110"/>
      <c r="F6" s="110"/>
      <c r="G6" s="168" t="s">
        <v>691</v>
      </c>
    </row>
    <row r="7" spans="1:8" s="88" customFormat="1" ht="20.100000000000001" customHeight="1">
      <c r="A7" s="1314" t="s">
        <v>692</v>
      </c>
      <c r="B7" s="1307" t="s">
        <v>693</v>
      </c>
      <c r="C7" s="1308"/>
      <c r="D7" s="1304" t="s">
        <v>694</v>
      </c>
      <c r="E7" s="1319" t="s">
        <v>695</v>
      </c>
      <c r="F7" s="1319" t="s">
        <v>696</v>
      </c>
      <c r="G7" s="1322" t="s">
        <v>697</v>
      </c>
    </row>
    <row r="8" spans="1:8" s="88" customFormat="1" ht="20.100000000000001" customHeight="1">
      <c r="A8" s="1315"/>
      <c r="B8" s="1309"/>
      <c r="C8" s="1310"/>
      <c r="D8" s="1305"/>
      <c r="E8" s="1320"/>
      <c r="F8" s="1320"/>
      <c r="G8" s="1323"/>
    </row>
    <row r="9" spans="1:8" s="88" customFormat="1" ht="20.100000000000001" customHeight="1">
      <c r="A9" s="1315"/>
      <c r="B9" s="1309"/>
      <c r="C9" s="1310"/>
      <c r="D9" s="1305"/>
      <c r="E9" s="1320"/>
      <c r="F9" s="1320"/>
      <c r="G9" s="1323"/>
    </row>
    <row r="10" spans="1:8" s="88" customFormat="1" ht="20.100000000000001" customHeight="1">
      <c r="A10" s="1316"/>
      <c r="B10" s="1311"/>
      <c r="C10" s="1312"/>
      <c r="D10" s="1306"/>
      <c r="E10" s="1321"/>
      <c r="F10" s="1321"/>
      <c r="G10" s="1324"/>
    </row>
    <row r="11" spans="1:8" s="391" customFormat="1" ht="35.1" customHeight="1">
      <c r="A11" s="546" t="s">
        <v>338</v>
      </c>
      <c r="B11" s="1295">
        <v>200252</v>
      </c>
      <c r="C11" s="1296"/>
      <c r="D11" s="587">
        <v>2802</v>
      </c>
      <c r="E11" s="587">
        <v>1842</v>
      </c>
      <c r="F11" s="587">
        <v>73380</v>
      </c>
      <c r="G11" s="587">
        <v>52352</v>
      </c>
    </row>
    <row r="12" spans="1:8" s="391" customFormat="1" ht="35.1" customHeight="1">
      <c r="A12" s="546" t="s">
        <v>334</v>
      </c>
      <c r="B12" s="1295">
        <v>201651</v>
      </c>
      <c r="C12" s="1296"/>
      <c r="D12" s="587">
        <v>2752</v>
      </c>
      <c r="E12" s="587">
        <v>3097</v>
      </c>
      <c r="F12" s="587">
        <v>74403</v>
      </c>
      <c r="G12" s="587">
        <v>52283</v>
      </c>
    </row>
    <row r="13" spans="1:8" s="391" customFormat="1" ht="35.1" customHeight="1">
      <c r="A13" s="546">
        <v>2011</v>
      </c>
      <c r="B13" s="1295">
        <v>197218</v>
      </c>
      <c r="C13" s="1296"/>
      <c r="D13" s="587">
        <v>3447</v>
      </c>
      <c r="E13" s="587">
        <v>1204</v>
      </c>
      <c r="F13" s="587">
        <v>76976</v>
      </c>
      <c r="G13" s="587">
        <v>49542</v>
      </c>
    </row>
    <row r="14" spans="1:8" s="391" customFormat="1" ht="35.1" customHeight="1">
      <c r="A14" s="546">
        <v>2012</v>
      </c>
      <c r="B14" s="1295">
        <v>195779</v>
      </c>
      <c r="C14" s="1296"/>
      <c r="D14" s="587">
        <v>3187</v>
      </c>
      <c r="E14" s="587">
        <v>2070</v>
      </c>
      <c r="F14" s="587">
        <v>75605</v>
      </c>
      <c r="G14" s="587">
        <v>49002</v>
      </c>
    </row>
    <row r="15" spans="1:8" s="391" customFormat="1" ht="35.1" customHeight="1">
      <c r="A15" s="548" t="s">
        <v>1003</v>
      </c>
      <c r="B15" s="1317">
        <v>195108</v>
      </c>
      <c r="C15" s="1318"/>
      <c r="D15" s="996">
        <v>2759</v>
      </c>
      <c r="E15" s="996">
        <v>2089</v>
      </c>
      <c r="F15" s="996">
        <v>75383</v>
      </c>
      <c r="G15" s="996">
        <v>48719</v>
      </c>
      <c r="H15" s="385"/>
    </row>
    <row r="16" spans="1:8" s="391" customFormat="1" ht="23.1" customHeight="1" thickBot="1">
      <c r="A16" s="588"/>
      <c r="B16" s="584"/>
      <c r="C16" s="591"/>
      <c r="D16" s="453"/>
      <c r="E16" s="453"/>
      <c r="F16" s="453"/>
      <c r="G16" s="453"/>
    </row>
    <row r="17" spans="1:7" s="88" customFormat="1" ht="29.1" customHeight="1" thickBot="1">
      <c r="A17" s="1237"/>
      <c r="B17" s="1237"/>
      <c r="C17" s="1237"/>
      <c r="D17" s="1237"/>
      <c r="E17" s="1237"/>
      <c r="F17" s="1237"/>
      <c r="G17" s="1237"/>
    </row>
    <row r="18" spans="1:7" s="88" customFormat="1" ht="20.100000000000001" customHeight="1">
      <c r="A18" s="1298" t="s">
        <v>692</v>
      </c>
      <c r="B18" s="1301" t="s">
        <v>698</v>
      </c>
      <c r="C18" s="1304" t="s">
        <v>699</v>
      </c>
      <c r="D18" s="1304" t="s">
        <v>700</v>
      </c>
      <c r="E18" s="1304" t="s">
        <v>701</v>
      </c>
      <c r="F18" s="1304" t="s">
        <v>702</v>
      </c>
      <c r="G18" s="1301" t="s">
        <v>703</v>
      </c>
    </row>
    <row r="19" spans="1:7" s="88" customFormat="1" ht="20.100000000000001" customHeight="1">
      <c r="A19" s="1299"/>
      <c r="B19" s="1302"/>
      <c r="C19" s="1305"/>
      <c r="D19" s="1305"/>
      <c r="E19" s="1305"/>
      <c r="F19" s="1305"/>
      <c r="G19" s="1302"/>
    </row>
    <row r="20" spans="1:7" s="88" customFormat="1" ht="20.100000000000001" customHeight="1">
      <c r="A20" s="1299"/>
      <c r="B20" s="1302"/>
      <c r="C20" s="1305"/>
      <c r="D20" s="1305"/>
      <c r="E20" s="1305"/>
      <c r="F20" s="1305"/>
      <c r="G20" s="1302"/>
    </row>
    <row r="21" spans="1:7" s="88" customFormat="1" ht="20.100000000000001" customHeight="1">
      <c r="A21" s="1300"/>
      <c r="B21" s="1303"/>
      <c r="C21" s="1306"/>
      <c r="D21" s="1306"/>
      <c r="E21" s="1306"/>
      <c r="F21" s="1306"/>
      <c r="G21" s="1303"/>
    </row>
    <row r="22" spans="1:7" s="391" customFormat="1" ht="35.1" customHeight="1">
      <c r="A22" s="547" t="s">
        <v>338</v>
      </c>
      <c r="B22" s="587">
        <v>28570</v>
      </c>
      <c r="C22" s="587">
        <v>16651</v>
      </c>
      <c r="D22" s="587">
        <v>13648</v>
      </c>
      <c r="E22" s="587">
        <v>7642</v>
      </c>
      <c r="F22" s="587">
        <v>2855</v>
      </c>
      <c r="G22" s="587">
        <v>511</v>
      </c>
    </row>
    <row r="23" spans="1:7" s="391" customFormat="1" ht="35.1" customHeight="1">
      <c r="A23" s="547" t="s">
        <v>334</v>
      </c>
      <c r="B23" s="587">
        <v>27121</v>
      </c>
      <c r="C23" s="587">
        <v>16295</v>
      </c>
      <c r="D23" s="587">
        <v>13564</v>
      </c>
      <c r="E23" s="587">
        <v>8241</v>
      </c>
      <c r="F23" s="587">
        <v>3286</v>
      </c>
      <c r="G23" s="587">
        <v>609</v>
      </c>
    </row>
    <row r="24" spans="1:7" s="391" customFormat="1" ht="35.1" customHeight="1">
      <c r="A24" s="547">
        <v>2011</v>
      </c>
      <c r="B24" s="587">
        <v>26222</v>
      </c>
      <c r="C24" s="587">
        <v>15368</v>
      </c>
      <c r="D24" s="587">
        <v>12984</v>
      </c>
      <c r="E24" s="587">
        <v>8026</v>
      </c>
      <c r="F24" s="587">
        <v>2914</v>
      </c>
      <c r="G24" s="587">
        <v>536</v>
      </c>
    </row>
    <row r="25" spans="1:7" s="391" customFormat="1" ht="35.1" customHeight="1">
      <c r="A25" s="547">
        <v>2012</v>
      </c>
      <c r="B25" s="587">
        <v>25342</v>
      </c>
      <c r="C25" s="587">
        <v>15558</v>
      </c>
      <c r="D25" s="587">
        <v>13000</v>
      </c>
      <c r="E25" s="587">
        <v>8192</v>
      </c>
      <c r="F25" s="587">
        <v>3156</v>
      </c>
      <c r="G25" s="587">
        <v>666</v>
      </c>
    </row>
    <row r="26" spans="1:7" s="391" customFormat="1" ht="35.1" customHeight="1">
      <c r="A26" s="549" t="s">
        <v>1003</v>
      </c>
      <c r="B26" s="996">
        <v>25418</v>
      </c>
      <c r="C26" s="996">
        <v>15464</v>
      </c>
      <c r="D26" s="996">
        <v>13193</v>
      </c>
      <c r="E26" s="996">
        <v>8214</v>
      </c>
      <c r="F26" s="996">
        <v>3184</v>
      </c>
      <c r="G26" s="996">
        <v>685</v>
      </c>
    </row>
    <row r="27" spans="1:7" s="391" customFormat="1" ht="20.100000000000001" customHeight="1" thickBot="1">
      <c r="A27" s="588"/>
      <c r="B27" s="585"/>
      <c r="C27" s="453"/>
      <c r="D27" s="453"/>
      <c r="E27" s="453"/>
      <c r="F27" s="453"/>
      <c r="G27" s="453"/>
    </row>
    <row r="28" spans="1:7" s="109" customFormat="1" ht="14.1" customHeight="1">
      <c r="A28" s="1080" t="s">
        <v>1005</v>
      </c>
      <c r="B28" s="1069"/>
      <c r="C28" s="1069"/>
      <c r="D28" s="1069"/>
      <c r="E28" s="1069"/>
      <c r="F28" s="1069"/>
      <c r="G28" s="590" t="s">
        <v>9</v>
      </c>
    </row>
    <row r="29" spans="1:7" s="340" customFormat="1" ht="11.1" customHeight="1">
      <c r="A29" s="1297"/>
      <c r="B29" s="1297"/>
      <c r="C29" s="1297"/>
      <c r="D29" s="387"/>
      <c r="E29" s="387"/>
      <c r="F29" s="387"/>
      <c r="G29" s="387"/>
    </row>
    <row r="30" spans="1:7" s="88" customFormat="1" ht="13.5" customHeight="1">
      <c r="A30" s="110"/>
      <c r="B30" s="110"/>
      <c r="C30" s="110"/>
      <c r="D30" s="110"/>
      <c r="E30" s="110"/>
      <c r="F30" s="110"/>
      <c r="G30" s="110"/>
    </row>
    <row r="31" spans="1:7" s="88" customFormat="1" ht="11.25" hidden="1">
      <c r="A31" s="110"/>
      <c r="B31" s="110"/>
      <c r="C31" s="110"/>
      <c r="D31" s="110"/>
      <c r="E31" s="110"/>
      <c r="F31" s="110"/>
      <c r="G31" s="110"/>
    </row>
    <row r="32" spans="1:7" s="88" customFormat="1" ht="15" customHeight="1">
      <c r="A32" s="110"/>
      <c r="B32" s="110"/>
      <c r="C32" s="110"/>
      <c r="D32" s="110"/>
      <c r="E32" s="110"/>
      <c r="F32" s="110"/>
      <c r="G32" s="110"/>
    </row>
    <row r="33" spans="1:7" s="88" customFormat="1" ht="11.25">
      <c r="A33" s="110"/>
      <c r="B33" s="110"/>
      <c r="C33" s="110"/>
      <c r="D33" s="110"/>
      <c r="E33" s="110"/>
      <c r="F33" s="110"/>
      <c r="G33" s="110"/>
    </row>
    <row r="34" spans="1:7" s="110" customFormat="1" ht="11.25">
      <c r="G34" s="477"/>
    </row>
    <row r="35" spans="1:7" s="110" customFormat="1" ht="11.25"/>
    <row r="36" spans="1:7" s="110" customFormat="1" ht="11.25"/>
    <row r="37" spans="1:7" s="110" customFormat="1" ht="11.25"/>
    <row r="38" spans="1:7" s="110" customFormat="1" ht="11.25"/>
    <row r="39" spans="1:7" s="110" customFormat="1" ht="11.25"/>
    <row r="40" spans="1:7" s="110" customFormat="1" ht="11.25"/>
    <row r="41" spans="1:7" s="110" customFormat="1" ht="11.25"/>
    <row r="42" spans="1:7" s="110" customFormat="1" ht="11.25"/>
    <row r="43" spans="1:7" s="110" customFormat="1" ht="11.25"/>
    <row r="44" spans="1:7" s="110" customFormat="1" ht="11.25"/>
    <row r="45" spans="1:7" s="110" customFormat="1" ht="11.25"/>
    <row r="46" spans="1:7" s="110" customFormat="1" ht="11.25"/>
    <row r="47" spans="1:7" s="110" customFormat="1" ht="11.25"/>
    <row r="48" spans="1:7" s="110" customFormat="1" ht="11.25"/>
    <row r="49" s="110" customFormat="1" ht="11.25"/>
    <row r="50" s="110" customFormat="1" ht="11.25"/>
    <row r="51" s="110" customFormat="1" ht="11.25"/>
    <row r="52" s="110" customFormat="1" ht="11.25"/>
    <row r="53" s="110" customFormat="1" ht="11.25"/>
    <row r="54" s="110" customFormat="1" ht="11.25"/>
    <row r="55" s="110" customFormat="1" ht="11.25"/>
    <row r="56" s="110" customFormat="1" ht="11.25"/>
    <row r="57" s="110" customFormat="1" ht="11.25"/>
    <row r="58" s="110" customFormat="1" ht="11.25"/>
    <row r="59" s="110" customFormat="1" ht="11.25"/>
    <row r="60" s="110" customFormat="1" ht="11.25"/>
    <row r="61" s="110" customFormat="1" ht="11.25"/>
    <row r="62" s="110" customFormat="1" ht="11.25"/>
    <row r="63" s="110" customFormat="1" ht="11.25"/>
    <row r="64" s="110" customFormat="1" ht="11.25"/>
    <row r="65" s="110" customFormat="1" ht="11.25"/>
    <row r="66" s="110" customFormat="1" ht="11.25"/>
    <row r="67" s="110" customFormat="1" ht="11.25"/>
    <row r="68" s="110" customFormat="1" ht="11.25"/>
    <row r="69" s="110" customFormat="1" ht="11.25"/>
    <row r="70" s="110" customFormat="1" ht="11.25"/>
    <row r="71" s="110" customFormat="1" ht="11.25"/>
    <row r="72" s="110" customFormat="1" ht="11.25"/>
    <row r="73" s="110" customFormat="1" ht="11.25"/>
    <row r="74" s="110" customFormat="1" ht="11.25"/>
    <row r="75" s="110" customFormat="1" ht="11.25"/>
    <row r="76" s="110" customFormat="1" ht="11.25"/>
    <row r="77" s="110" customFormat="1" ht="11.25"/>
    <row r="78" s="110" customFormat="1" ht="11.25"/>
    <row r="79" s="110" customFormat="1" ht="11.25"/>
    <row r="80" s="110" customFormat="1" ht="11.25"/>
    <row r="81" s="110" customFormat="1" ht="11.25"/>
    <row r="82" s="110" customFormat="1" ht="11.25"/>
    <row r="83" s="110" customFormat="1" ht="11.25"/>
    <row r="84" s="110" customFormat="1" ht="11.25"/>
    <row r="85" s="110" customFormat="1" ht="11.25"/>
    <row r="86" s="110" customFormat="1" ht="11.25"/>
    <row r="87" s="110" customFormat="1" ht="11.25"/>
    <row r="88" s="110" customFormat="1" ht="11.25"/>
    <row r="89" s="110" customFormat="1" ht="11.25"/>
    <row r="90" s="110" customFormat="1" ht="11.25"/>
    <row r="91" s="110" customFormat="1" ht="11.25"/>
    <row r="92" s="110" customFormat="1" ht="11.25"/>
    <row r="93" s="110" customFormat="1" ht="11.25"/>
    <row r="94" s="110" customFormat="1" ht="11.25"/>
    <row r="95" s="110" customFormat="1" ht="11.25"/>
    <row r="96" s="110" customFormat="1" ht="11.25"/>
    <row r="97" s="110" customFormat="1" ht="11.25"/>
    <row r="98" s="110" customFormat="1" ht="11.25"/>
    <row r="99" s="110" customFormat="1" ht="11.25"/>
    <row r="100" s="110" customFormat="1" ht="11.25"/>
    <row r="101" s="110" customFormat="1" ht="11.25"/>
  </sheetData>
  <mergeCells count="22">
    <mergeCell ref="B7:C10"/>
    <mergeCell ref="A3:G3"/>
    <mergeCell ref="D18:D21"/>
    <mergeCell ref="E18:E21"/>
    <mergeCell ref="F18:F21"/>
    <mergeCell ref="G18:G21"/>
    <mergeCell ref="B12:C12"/>
    <mergeCell ref="A5:G5"/>
    <mergeCell ref="A7:A10"/>
    <mergeCell ref="B13:C13"/>
    <mergeCell ref="B15:C15"/>
    <mergeCell ref="B14:C14"/>
    <mergeCell ref="D7:D10"/>
    <mergeCell ref="E7:E10"/>
    <mergeCell ref="F7:F10"/>
    <mergeCell ref="G7:G10"/>
    <mergeCell ref="B11:C11"/>
    <mergeCell ref="A29:C29"/>
    <mergeCell ref="A17:G17"/>
    <mergeCell ref="A18:A21"/>
    <mergeCell ref="B18:B21"/>
    <mergeCell ref="C18:C21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E100"/>
  <sheetViews>
    <sheetView view="pageBreakPreview" topLeftCell="A7" zoomScaleNormal="100" zoomScaleSheetLayoutView="100" workbookViewId="0">
      <selection activeCell="K10" sqref="K10"/>
    </sheetView>
  </sheetViews>
  <sheetFormatPr defaultRowHeight="12"/>
  <cols>
    <col min="1" max="1" width="7.125" style="177" customWidth="1"/>
    <col min="2" max="2" width="10.5" style="174" customWidth="1"/>
    <col min="3" max="3" width="21.125" style="176" customWidth="1"/>
    <col min="4" max="4" width="21.625" style="176" customWidth="1"/>
    <col min="5" max="5" width="21.75" style="176" customWidth="1"/>
    <col min="6" max="16384" width="9" style="177"/>
  </cols>
  <sheetData>
    <row r="1" spans="1:5" ht="14.1" customHeight="1">
      <c r="A1" s="32" t="s">
        <v>1091</v>
      </c>
    </row>
    <row r="2" spans="1:5" ht="14.1" customHeight="1"/>
    <row r="3" spans="1:5" s="178" customFormat="1" ht="20.100000000000001" customHeight="1">
      <c r="A3" s="1329" t="s">
        <v>365</v>
      </c>
      <c r="B3" s="1329"/>
      <c r="C3" s="1329"/>
      <c r="D3" s="1329"/>
      <c r="E3" s="1329"/>
    </row>
    <row r="4" spans="1:5" s="179" customFormat="1" ht="24" customHeight="1">
      <c r="A4" s="1330" t="s">
        <v>578</v>
      </c>
      <c r="B4" s="1330"/>
      <c r="C4" s="1330"/>
      <c r="D4" s="1330"/>
      <c r="E4" s="1330"/>
    </row>
    <row r="5" spans="1:5" s="181" customFormat="1" ht="18" customHeight="1" thickBot="1">
      <c r="A5" s="180" t="s">
        <v>335</v>
      </c>
      <c r="C5" s="182"/>
      <c r="D5" s="182"/>
      <c r="E5" s="183" t="s">
        <v>336</v>
      </c>
    </row>
    <row r="6" spans="1:5" s="184" customFormat="1" ht="30" customHeight="1">
      <c r="A6" s="1331" t="s">
        <v>231</v>
      </c>
      <c r="B6" s="1332"/>
      <c r="C6" s="1339" t="s">
        <v>579</v>
      </c>
      <c r="D6" s="1337" t="s">
        <v>366</v>
      </c>
      <c r="E6" s="1335" t="s">
        <v>580</v>
      </c>
    </row>
    <row r="7" spans="1:5" s="184" customFormat="1" ht="30" customHeight="1">
      <c r="A7" s="1333"/>
      <c r="B7" s="1334"/>
      <c r="C7" s="1340"/>
      <c r="D7" s="1338"/>
      <c r="E7" s="1336"/>
    </row>
    <row r="8" spans="1:5" s="186" customFormat="1" ht="18" customHeight="1">
      <c r="A8" s="1325" t="s">
        <v>0</v>
      </c>
      <c r="B8" s="1326"/>
      <c r="C8" s="67">
        <v>152821.4</v>
      </c>
      <c r="D8" s="67">
        <v>134988.5</v>
      </c>
      <c r="E8" s="67">
        <v>17832.900000000001</v>
      </c>
    </row>
    <row r="9" spans="1:5" s="186" customFormat="1" ht="18" customHeight="1">
      <c r="A9" s="1325" t="s">
        <v>334</v>
      </c>
      <c r="B9" s="1326"/>
      <c r="C9" s="67">
        <v>152677</v>
      </c>
      <c r="D9" s="67">
        <v>134874.30000000002</v>
      </c>
      <c r="E9" s="67">
        <v>17802.699999999997</v>
      </c>
    </row>
    <row r="10" spans="1:5" s="186" customFormat="1" ht="18" customHeight="1">
      <c r="A10" s="1325" t="s">
        <v>404</v>
      </c>
      <c r="B10" s="1326"/>
      <c r="C10" s="67">
        <v>152430</v>
      </c>
      <c r="D10" s="67">
        <v>134664.10000000003</v>
      </c>
      <c r="E10" s="67">
        <v>17765.899999999998</v>
      </c>
    </row>
    <row r="11" spans="1:5" s="186" customFormat="1" ht="18" customHeight="1">
      <c r="A11" s="1325" t="s">
        <v>665</v>
      </c>
      <c r="B11" s="1326"/>
      <c r="C11" s="67">
        <v>152148.6</v>
      </c>
      <c r="D11" s="67">
        <v>134422.59999999998</v>
      </c>
      <c r="E11" s="67">
        <v>17726</v>
      </c>
    </row>
    <row r="12" spans="1:5" s="186" customFormat="1" ht="18" customHeight="1">
      <c r="A12" s="1327" t="s">
        <v>1003</v>
      </c>
      <c r="B12" s="1328"/>
      <c r="C12" s="69">
        <f>SUM(C14:C36)</f>
        <v>152078.6</v>
      </c>
      <c r="D12" s="69">
        <f>SUM(D14:D36)</f>
        <v>134370.1</v>
      </c>
      <c r="E12" s="69">
        <f>SUM(E14:E36)</f>
        <v>17708.5</v>
      </c>
    </row>
    <row r="13" spans="1:5" s="181" customFormat="1" ht="8.4499999999999993" customHeight="1">
      <c r="B13" s="70"/>
      <c r="C13" s="67"/>
      <c r="D13" s="67"/>
      <c r="E13" s="67"/>
    </row>
    <row r="14" spans="1:5" s="181" customFormat="1" ht="18" customHeight="1">
      <c r="A14" s="24" t="s">
        <v>337</v>
      </c>
      <c r="B14" s="26" t="s">
        <v>270</v>
      </c>
      <c r="C14" s="969">
        <v>8195.2999999999993</v>
      </c>
      <c r="D14" s="1002">
        <v>7247.3</v>
      </c>
      <c r="E14" s="1002">
        <v>948</v>
      </c>
    </row>
    <row r="15" spans="1:5" s="181" customFormat="1" ht="18" customHeight="1">
      <c r="A15" s="24" t="s">
        <v>271</v>
      </c>
      <c r="B15" s="26" t="s">
        <v>272</v>
      </c>
      <c r="C15" s="969">
        <v>10686.1</v>
      </c>
      <c r="D15" s="1002">
        <v>9415.1</v>
      </c>
      <c r="E15" s="1002">
        <v>1271</v>
      </c>
    </row>
    <row r="16" spans="1:5" s="181" customFormat="1" ht="18" customHeight="1">
      <c r="A16" s="24" t="s">
        <v>273</v>
      </c>
      <c r="B16" s="26" t="s">
        <v>274</v>
      </c>
      <c r="C16" s="969">
        <v>7816.8</v>
      </c>
      <c r="D16" s="1002">
        <v>7141.6</v>
      </c>
      <c r="E16" s="1002">
        <v>675.2</v>
      </c>
    </row>
    <row r="17" spans="1:5" s="181" customFormat="1" ht="18" customHeight="1">
      <c r="A17" s="24" t="s">
        <v>275</v>
      </c>
      <c r="B17" s="26" t="s">
        <v>276</v>
      </c>
      <c r="C17" s="969">
        <v>7292.1</v>
      </c>
      <c r="D17" s="1002">
        <v>6695.7</v>
      </c>
      <c r="E17" s="1002">
        <v>596.4</v>
      </c>
    </row>
    <row r="18" spans="1:5" s="181" customFormat="1" ht="18" customHeight="1">
      <c r="A18" s="24" t="s">
        <v>277</v>
      </c>
      <c r="B18" s="26" t="s">
        <v>278</v>
      </c>
      <c r="C18" s="969">
        <v>7799.7</v>
      </c>
      <c r="D18" s="1002">
        <v>7341.6</v>
      </c>
      <c r="E18" s="1002">
        <v>458.1</v>
      </c>
    </row>
    <row r="19" spans="1:5" s="181" customFormat="1" ht="18" customHeight="1">
      <c r="A19" s="24" t="s">
        <v>279</v>
      </c>
      <c r="B19" s="26" t="s">
        <v>280</v>
      </c>
      <c r="C19" s="969">
        <v>6482</v>
      </c>
      <c r="D19" s="1002">
        <v>6028.7</v>
      </c>
      <c r="E19" s="1002">
        <v>453.3</v>
      </c>
    </row>
    <row r="20" spans="1:5" s="181" customFormat="1" ht="18" customHeight="1">
      <c r="A20" s="24" t="s">
        <v>281</v>
      </c>
      <c r="B20" s="26" t="s">
        <v>282</v>
      </c>
      <c r="C20" s="969">
        <v>10466.200000000001</v>
      </c>
      <c r="D20" s="1002">
        <v>7630.9</v>
      </c>
      <c r="E20" s="1002">
        <v>2835.3</v>
      </c>
    </row>
    <row r="21" spans="1:5" s="181" customFormat="1" ht="18" customHeight="1">
      <c r="A21" s="24" t="s">
        <v>283</v>
      </c>
      <c r="B21" s="26" t="s">
        <v>284</v>
      </c>
      <c r="C21" s="969">
        <v>17097.5</v>
      </c>
      <c r="D21" s="1002">
        <v>15900.6</v>
      </c>
      <c r="E21" s="1002">
        <v>1196.9000000000001</v>
      </c>
    </row>
    <row r="22" spans="1:5" s="181" customFormat="1" ht="18" customHeight="1">
      <c r="A22" s="24" t="s">
        <v>285</v>
      </c>
      <c r="B22" s="26" t="s">
        <v>286</v>
      </c>
      <c r="C22" s="969">
        <v>6511</v>
      </c>
      <c r="D22" s="1002">
        <v>5953.4</v>
      </c>
      <c r="E22" s="1002">
        <v>557.6</v>
      </c>
    </row>
    <row r="23" spans="1:5" s="181" customFormat="1" ht="18" customHeight="1">
      <c r="A23" s="24" t="s">
        <v>287</v>
      </c>
      <c r="B23" s="26" t="s">
        <v>288</v>
      </c>
      <c r="C23" s="969">
        <v>6106.3</v>
      </c>
      <c r="D23" s="1002">
        <v>4784.2</v>
      </c>
      <c r="E23" s="1002">
        <v>1322.1</v>
      </c>
    </row>
    <row r="24" spans="1:5" s="181" customFormat="1" ht="18" customHeight="1">
      <c r="A24" s="24" t="s">
        <v>289</v>
      </c>
      <c r="B24" s="26" t="s">
        <v>290</v>
      </c>
      <c r="C24" s="969">
        <v>5061.2</v>
      </c>
      <c r="D24" s="1002">
        <v>4434.3</v>
      </c>
      <c r="E24" s="1002">
        <v>626.9</v>
      </c>
    </row>
    <row r="25" spans="1:5" s="181" customFormat="1" ht="18" customHeight="1">
      <c r="A25" s="24" t="s">
        <v>291</v>
      </c>
      <c r="B25" s="26" t="s">
        <v>292</v>
      </c>
      <c r="C25" s="969">
        <v>15209.2</v>
      </c>
      <c r="D25" s="1002">
        <v>13160.5</v>
      </c>
      <c r="E25" s="1002">
        <v>2048.6999999999998</v>
      </c>
    </row>
    <row r="26" spans="1:5" s="181" customFormat="1" ht="18" customHeight="1">
      <c r="A26" s="24" t="s">
        <v>293</v>
      </c>
      <c r="B26" s="26" t="s">
        <v>294</v>
      </c>
      <c r="C26" s="969">
        <v>4277.8999999999996</v>
      </c>
      <c r="D26" s="1002">
        <v>3368.3</v>
      </c>
      <c r="E26" s="1002">
        <v>909.6</v>
      </c>
    </row>
    <row r="27" spans="1:5" s="181" customFormat="1" ht="18" customHeight="1">
      <c r="A27" s="24" t="s">
        <v>295</v>
      </c>
      <c r="B27" s="26" t="s">
        <v>296</v>
      </c>
      <c r="C27" s="969">
        <v>2275.1999999999998</v>
      </c>
      <c r="D27" s="1002">
        <v>2229.4</v>
      </c>
      <c r="E27" s="1002">
        <v>45.8</v>
      </c>
    </row>
    <row r="28" spans="1:5" s="181" customFormat="1" ht="18" customHeight="1">
      <c r="A28" s="24" t="s">
        <v>297</v>
      </c>
      <c r="B28" s="26" t="s">
        <v>298</v>
      </c>
      <c r="C28" s="969">
        <v>3383.1</v>
      </c>
      <c r="D28" s="1002">
        <v>3029.1</v>
      </c>
      <c r="E28" s="1002">
        <v>354</v>
      </c>
    </row>
    <row r="29" spans="1:5" s="181" customFormat="1" ht="18" customHeight="1">
      <c r="A29" s="24" t="s">
        <v>299</v>
      </c>
      <c r="B29" s="26" t="s">
        <v>300</v>
      </c>
      <c r="C29" s="1155">
        <v>5761.0999999999995</v>
      </c>
      <c r="D29" s="1156">
        <v>4495.2</v>
      </c>
      <c r="E29" s="1156">
        <v>1265.9000000000001</v>
      </c>
    </row>
    <row r="30" spans="1:5" s="181" customFormat="1" ht="18" customHeight="1">
      <c r="A30" s="24" t="s">
        <v>301</v>
      </c>
      <c r="B30" s="26" t="s">
        <v>302</v>
      </c>
      <c r="C30" s="969">
        <v>4771.2</v>
      </c>
      <c r="D30" s="1002">
        <v>4375.2</v>
      </c>
      <c r="E30" s="1002">
        <v>396</v>
      </c>
    </row>
    <row r="31" spans="1:5" s="181" customFormat="1" ht="18" customHeight="1">
      <c r="A31" s="24" t="s">
        <v>303</v>
      </c>
      <c r="B31" s="26" t="s">
        <v>304</v>
      </c>
      <c r="C31" s="969">
        <v>6974</v>
      </c>
      <c r="D31" s="1002">
        <v>6240.1</v>
      </c>
      <c r="E31" s="1002">
        <v>733.9</v>
      </c>
    </row>
    <row r="32" spans="1:5" s="181" customFormat="1" ht="18" customHeight="1">
      <c r="A32" s="24" t="s">
        <v>305</v>
      </c>
      <c r="B32" s="26" t="s">
        <v>306</v>
      </c>
      <c r="C32" s="969">
        <v>2179.9</v>
      </c>
      <c r="D32" s="1002">
        <v>1883.6</v>
      </c>
      <c r="E32" s="1002">
        <v>296.3</v>
      </c>
    </row>
    <row r="33" spans="1:5" s="181" customFormat="1" ht="18" customHeight="1">
      <c r="A33" s="24" t="s">
        <v>307</v>
      </c>
      <c r="B33" s="26" t="s">
        <v>308</v>
      </c>
      <c r="C33" s="969">
        <v>8756</v>
      </c>
      <c r="D33" s="1002">
        <v>8375.9</v>
      </c>
      <c r="E33" s="1002">
        <v>380.1</v>
      </c>
    </row>
    <row r="34" spans="1:5" s="181" customFormat="1" ht="18" customHeight="1">
      <c r="A34" s="24" t="s">
        <v>309</v>
      </c>
      <c r="B34" s="26" t="s">
        <v>310</v>
      </c>
      <c r="C34" s="969">
        <v>3090.2</v>
      </c>
      <c r="D34" s="1002">
        <v>2951.5</v>
      </c>
      <c r="E34" s="1002">
        <v>138.69999999999999</v>
      </c>
    </row>
    <row r="35" spans="1:5" s="181" customFormat="1" ht="18" customHeight="1">
      <c r="A35" s="24" t="s">
        <v>311</v>
      </c>
      <c r="B35" s="26" t="s">
        <v>312</v>
      </c>
      <c r="C35" s="969">
        <v>1886.6</v>
      </c>
      <c r="D35" s="1002">
        <v>1687.9</v>
      </c>
      <c r="E35" s="1002">
        <v>198.7</v>
      </c>
    </row>
    <row r="36" spans="1:5" s="181" customFormat="1" ht="18" customHeight="1" thickBot="1">
      <c r="A36" s="28" t="s">
        <v>313</v>
      </c>
      <c r="B36" s="29" t="s">
        <v>314</v>
      </c>
      <c r="C36" s="722">
        <v>0</v>
      </c>
      <c r="D36" s="970">
        <v>0</v>
      </c>
      <c r="E36" s="970">
        <v>0</v>
      </c>
    </row>
    <row r="37" spans="1:5" s="187" customFormat="1" ht="11.1" customHeight="1">
      <c r="A37" s="511" t="s">
        <v>367</v>
      </c>
      <c r="B37" s="511"/>
      <c r="C37" s="512"/>
      <c r="D37" s="513"/>
      <c r="E37" s="514" t="s">
        <v>885</v>
      </c>
    </row>
    <row r="38" spans="1:5" s="187" customFormat="1" ht="11.1" customHeight="1">
      <c r="A38" s="515" t="s">
        <v>368</v>
      </c>
      <c r="B38" s="511"/>
      <c r="C38" s="513"/>
      <c r="D38" s="513"/>
      <c r="E38" s="513"/>
    </row>
    <row r="39" spans="1:5" s="181" customFormat="1" ht="20.25" customHeight="1">
      <c r="B39" s="188"/>
      <c r="C39" s="190"/>
      <c r="D39" s="190"/>
      <c r="E39" s="190"/>
    </row>
    <row r="40" spans="1:5" s="181" customFormat="1" ht="20.25" customHeight="1">
      <c r="B40" s="188"/>
      <c r="C40" s="190"/>
      <c r="D40" s="190"/>
      <c r="E40" s="190"/>
    </row>
    <row r="41" spans="1:5" s="181" customFormat="1" ht="20.25" customHeight="1">
      <c r="B41" s="188"/>
      <c r="C41" s="190"/>
      <c r="D41" s="190"/>
      <c r="E41" s="190"/>
    </row>
    <row r="42" spans="1:5" s="181" customFormat="1" ht="20.25" customHeight="1">
      <c r="B42" s="188"/>
      <c r="C42" s="190"/>
      <c r="D42" s="190"/>
      <c r="E42" s="190"/>
    </row>
    <row r="43" spans="1:5" s="181" customFormat="1" ht="20.25" customHeight="1">
      <c r="B43" s="188"/>
      <c r="C43" s="190"/>
      <c r="D43" s="190"/>
      <c r="E43" s="190"/>
    </row>
    <row r="44" spans="1:5" s="181" customFormat="1" ht="20.25" customHeight="1">
      <c r="B44" s="188"/>
      <c r="C44" s="190"/>
      <c r="D44" s="190"/>
      <c r="E44" s="190"/>
    </row>
    <row r="45" spans="1:5" s="181" customFormat="1" ht="20.25" customHeight="1">
      <c r="B45" s="188"/>
      <c r="C45" s="190"/>
      <c r="D45" s="190"/>
      <c r="E45" s="190"/>
    </row>
    <row r="46" spans="1:5" s="181" customFormat="1" ht="20.25" customHeight="1">
      <c r="B46" s="188"/>
      <c r="C46" s="190"/>
      <c r="D46" s="190"/>
      <c r="E46" s="190"/>
    </row>
    <row r="47" spans="1:5" s="181" customFormat="1" ht="20.25" customHeight="1">
      <c r="B47" s="188"/>
      <c r="C47" s="190"/>
      <c r="D47" s="190"/>
      <c r="E47" s="190"/>
    </row>
    <row r="48" spans="1:5" s="181" customFormat="1" ht="20.25" customHeight="1">
      <c r="B48" s="188"/>
      <c r="C48" s="190"/>
      <c r="D48" s="190"/>
      <c r="E48" s="190"/>
    </row>
    <row r="49" spans="2:5" s="181" customFormat="1" ht="20.25" customHeight="1">
      <c r="B49" s="188"/>
      <c r="C49" s="190"/>
      <c r="D49" s="190"/>
      <c r="E49" s="190"/>
    </row>
    <row r="50" spans="2:5" s="181" customFormat="1" ht="20.25" customHeight="1">
      <c r="B50" s="188"/>
      <c r="C50" s="190"/>
      <c r="D50" s="190"/>
      <c r="E50" s="190"/>
    </row>
    <row r="51" spans="2:5" s="181" customFormat="1" ht="20.25" customHeight="1">
      <c r="B51" s="188"/>
      <c r="C51" s="190"/>
      <c r="D51" s="190"/>
      <c r="E51" s="190"/>
    </row>
    <row r="52" spans="2:5" s="181" customFormat="1" ht="20.25" customHeight="1">
      <c r="B52" s="188"/>
      <c r="C52" s="190"/>
      <c r="D52" s="190"/>
      <c r="E52" s="190"/>
    </row>
    <row r="53" spans="2:5" s="181" customFormat="1" ht="20.25" customHeight="1">
      <c r="B53" s="188"/>
      <c r="C53" s="190"/>
      <c r="D53" s="190"/>
      <c r="E53" s="190"/>
    </row>
    <row r="54" spans="2:5" s="181" customFormat="1" ht="20.25" customHeight="1">
      <c r="B54" s="188"/>
      <c r="C54" s="190"/>
      <c r="D54" s="190"/>
      <c r="E54" s="190"/>
    </row>
    <row r="55" spans="2:5" s="181" customFormat="1" ht="20.25" customHeight="1">
      <c r="B55" s="188"/>
      <c r="C55" s="190"/>
      <c r="D55" s="190"/>
      <c r="E55" s="190"/>
    </row>
    <row r="56" spans="2:5" s="181" customFormat="1" ht="20.25" customHeight="1">
      <c r="B56" s="188"/>
      <c r="C56" s="190"/>
      <c r="D56" s="190"/>
      <c r="E56" s="190"/>
    </row>
    <row r="57" spans="2:5" s="181" customFormat="1" ht="20.25" customHeight="1">
      <c r="B57" s="188"/>
      <c r="C57" s="190"/>
      <c r="D57" s="190"/>
      <c r="E57" s="190"/>
    </row>
    <row r="58" spans="2:5" s="181" customFormat="1" ht="20.25" customHeight="1">
      <c r="B58" s="188"/>
      <c r="C58" s="190"/>
      <c r="D58" s="190"/>
      <c r="E58" s="190"/>
    </row>
    <row r="59" spans="2:5" s="181" customFormat="1" ht="11.25">
      <c r="B59" s="188"/>
      <c r="C59" s="190"/>
      <c r="D59" s="190"/>
      <c r="E59" s="190"/>
    </row>
    <row r="60" spans="2:5" s="181" customFormat="1" ht="11.25">
      <c r="B60" s="188"/>
      <c r="C60" s="190"/>
      <c r="D60" s="190"/>
      <c r="E60" s="190"/>
    </row>
    <row r="61" spans="2:5" s="181" customFormat="1" ht="11.25">
      <c r="B61" s="188"/>
      <c r="C61" s="190"/>
      <c r="D61" s="190"/>
      <c r="E61" s="190"/>
    </row>
    <row r="62" spans="2:5" s="181" customFormat="1" ht="11.25">
      <c r="B62" s="188"/>
      <c r="C62" s="190"/>
      <c r="D62" s="190"/>
      <c r="E62" s="190"/>
    </row>
    <row r="63" spans="2:5" s="181" customFormat="1" ht="11.25">
      <c r="B63" s="188"/>
      <c r="C63" s="190"/>
      <c r="D63" s="190"/>
      <c r="E63" s="190"/>
    </row>
    <row r="64" spans="2:5" s="181" customFormat="1" ht="11.25">
      <c r="B64" s="188"/>
      <c r="C64" s="190"/>
      <c r="D64" s="190"/>
      <c r="E64" s="190"/>
    </row>
    <row r="65" spans="2:5" s="181" customFormat="1" ht="11.25">
      <c r="B65" s="188"/>
      <c r="C65" s="190"/>
      <c r="D65" s="190"/>
      <c r="E65" s="190"/>
    </row>
    <row r="66" spans="2:5" s="181" customFormat="1" ht="11.25">
      <c r="B66" s="188"/>
      <c r="C66" s="190"/>
      <c r="D66" s="190"/>
      <c r="E66" s="190"/>
    </row>
    <row r="67" spans="2:5" s="181" customFormat="1" ht="11.25">
      <c r="B67" s="188"/>
      <c r="C67" s="190"/>
      <c r="D67" s="190"/>
      <c r="E67" s="190"/>
    </row>
    <row r="68" spans="2:5" s="181" customFormat="1" ht="11.25">
      <c r="B68" s="188"/>
      <c r="C68" s="190"/>
      <c r="D68" s="190"/>
      <c r="E68" s="190"/>
    </row>
    <row r="69" spans="2:5" s="181" customFormat="1" ht="11.25">
      <c r="B69" s="188"/>
      <c r="C69" s="190"/>
      <c r="D69" s="190"/>
      <c r="E69" s="190"/>
    </row>
    <row r="70" spans="2:5" s="181" customFormat="1" ht="11.25">
      <c r="B70" s="188"/>
      <c r="C70" s="190"/>
      <c r="D70" s="190"/>
      <c r="E70" s="190"/>
    </row>
    <row r="71" spans="2:5" s="181" customFormat="1" ht="11.25">
      <c r="B71" s="188"/>
      <c r="C71" s="190"/>
      <c r="D71" s="190"/>
      <c r="E71" s="190"/>
    </row>
    <row r="72" spans="2:5" s="181" customFormat="1" ht="11.25">
      <c r="B72" s="188"/>
      <c r="C72" s="190"/>
      <c r="D72" s="190"/>
      <c r="E72" s="190"/>
    </row>
    <row r="73" spans="2:5" s="181" customFormat="1" ht="11.25">
      <c r="B73" s="188"/>
      <c r="C73" s="190"/>
      <c r="D73" s="190"/>
      <c r="E73" s="190"/>
    </row>
    <row r="74" spans="2:5" s="181" customFormat="1" ht="11.25">
      <c r="B74" s="188"/>
      <c r="C74" s="190"/>
      <c r="D74" s="190"/>
      <c r="E74" s="190"/>
    </row>
    <row r="75" spans="2:5" s="181" customFormat="1" ht="11.25">
      <c r="B75" s="188"/>
      <c r="C75" s="190"/>
      <c r="D75" s="190"/>
      <c r="E75" s="190"/>
    </row>
    <row r="76" spans="2:5" s="181" customFormat="1" ht="11.25">
      <c r="B76" s="188"/>
      <c r="C76" s="190"/>
      <c r="D76" s="190"/>
      <c r="E76" s="190"/>
    </row>
    <row r="77" spans="2:5" s="181" customFormat="1" ht="11.25">
      <c r="B77" s="188"/>
      <c r="C77" s="190"/>
      <c r="D77" s="190"/>
      <c r="E77" s="190"/>
    </row>
    <row r="78" spans="2:5" s="181" customFormat="1" ht="11.25">
      <c r="B78" s="188"/>
      <c r="C78" s="190"/>
      <c r="D78" s="190"/>
      <c r="E78" s="190"/>
    </row>
    <row r="79" spans="2:5" s="181" customFormat="1" ht="11.25">
      <c r="B79" s="188"/>
      <c r="C79" s="190"/>
      <c r="D79" s="190"/>
      <c r="E79" s="190"/>
    </row>
    <row r="80" spans="2:5" s="181" customFormat="1" ht="11.25">
      <c r="B80" s="188"/>
      <c r="C80" s="190"/>
      <c r="D80" s="190"/>
      <c r="E80" s="190"/>
    </row>
    <row r="81" spans="2:5" s="181" customFormat="1" ht="11.25">
      <c r="B81" s="188"/>
      <c r="C81" s="190"/>
      <c r="D81" s="190"/>
      <c r="E81" s="190"/>
    </row>
    <row r="82" spans="2:5" s="181" customFormat="1" ht="11.25">
      <c r="B82" s="188"/>
      <c r="C82" s="190"/>
      <c r="D82" s="190"/>
      <c r="E82" s="190"/>
    </row>
    <row r="83" spans="2:5" s="181" customFormat="1" ht="11.25">
      <c r="B83" s="188"/>
      <c r="C83" s="190"/>
      <c r="D83" s="190"/>
      <c r="E83" s="190"/>
    </row>
    <row r="84" spans="2:5" s="181" customFormat="1" ht="11.25">
      <c r="B84" s="188"/>
      <c r="C84" s="190"/>
      <c r="D84" s="190"/>
      <c r="E84" s="190"/>
    </row>
    <row r="85" spans="2:5" s="181" customFormat="1" ht="11.25">
      <c r="B85" s="188"/>
      <c r="C85" s="190"/>
      <c r="D85" s="190"/>
      <c r="E85" s="190"/>
    </row>
    <row r="86" spans="2:5" s="181" customFormat="1" ht="11.25">
      <c r="B86" s="188"/>
      <c r="C86" s="190"/>
      <c r="D86" s="190"/>
      <c r="E86" s="190"/>
    </row>
    <row r="87" spans="2:5" s="181" customFormat="1" ht="11.25">
      <c r="B87" s="188"/>
      <c r="C87" s="190"/>
      <c r="D87" s="190"/>
      <c r="E87" s="190"/>
    </row>
    <row r="88" spans="2:5" s="181" customFormat="1" ht="11.25">
      <c r="B88" s="188"/>
      <c r="C88" s="190"/>
      <c r="D88" s="190"/>
      <c r="E88" s="190"/>
    </row>
    <row r="89" spans="2:5" s="181" customFormat="1" ht="11.25">
      <c r="B89" s="188"/>
      <c r="C89" s="190"/>
      <c r="D89" s="190"/>
      <c r="E89" s="190"/>
    </row>
    <row r="90" spans="2:5" s="181" customFormat="1" ht="11.25">
      <c r="B90" s="188"/>
      <c r="C90" s="190"/>
      <c r="D90" s="190"/>
      <c r="E90" s="190"/>
    </row>
    <row r="91" spans="2:5" s="181" customFormat="1" ht="11.25">
      <c r="B91" s="188"/>
      <c r="C91" s="190"/>
      <c r="D91" s="190"/>
      <c r="E91" s="190"/>
    </row>
    <row r="92" spans="2:5" s="181" customFormat="1" ht="11.25">
      <c r="B92" s="188"/>
      <c r="C92" s="190"/>
      <c r="D92" s="190"/>
      <c r="E92" s="190"/>
    </row>
    <row r="93" spans="2:5" s="181" customFormat="1" ht="11.25">
      <c r="B93" s="188"/>
      <c r="C93" s="190"/>
      <c r="D93" s="190"/>
      <c r="E93" s="190"/>
    </row>
    <row r="94" spans="2:5" s="181" customFormat="1" ht="11.25">
      <c r="B94" s="188"/>
      <c r="C94" s="190"/>
      <c r="D94" s="190"/>
      <c r="E94" s="190"/>
    </row>
    <row r="95" spans="2:5" s="181" customFormat="1" ht="11.25">
      <c r="B95" s="188"/>
      <c r="C95" s="190"/>
      <c r="D95" s="190"/>
      <c r="E95" s="190"/>
    </row>
    <row r="96" spans="2:5" s="181" customFormat="1" ht="11.25">
      <c r="B96" s="188"/>
      <c r="C96" s="190"/>
      <c r="D96" s="190"/>
      <c r="E96" s="190"/>
    </row>
    <row r="97" spans="2:5" s="181" customFormat="1" ht="11.25">
      <c r="B97" s="188"/>
      <c r="C97" s="190"/>
      <c r="D97" s="190"/>
      <c r="E97" s="190"/>
    </row>
    <row r="98" spans="2:5" s="181" customFormat="1" ht="11.25">
      <c r="B98" s="188"/>
      <c r="C98" s="190"/>
      <c r="D98" s="190"/>
      <c r="E98" s="190"/>
    </row>
    <row r="99" spans="2:5" s="181" customFormat="1" ht="11.25">
      <c r="B99" s="188"/>
      <c r="C99" s="190"/>
      <c r="D99" s="190"/>
      <c r="E99" s="190"/>
    </row>
    <row r="100" spans="2:5" s="181" customFormat="1" ht="11.25">
      <c r="B100" s="188"/>
      <c r="C100" s="190"/>
      <c r="D100" s="190"/>
      <c r="E100" s="190"/>
    </row>
  </sheetData>
  <sheetProtection selectLockedCells="1"/>
  <mergeCells count="11">
    <mergeCell ref="A11:B11"/>
    <mergeCell ref="A12:B12"/>
    <mergeCell ref="A8:B8"/>
    <mergeCell ref="A3:E3"/>
    <mergeCell ref="A4:E4"/>
    <mergeCell ref="A6:B7"/>
    <mergeCell ref="E6:E7"/>
    <mergeCell ref="D6:D7"/>
    <mergeCell ref="A10:B10"/>
    <mergeCell ref="A9:B9"/>
    <mergeCell ref="C6:C7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H90"/>
  <sheetViews>
    <sheetView view="pageBreakPreview" topLeftCell="A10" zoomScaleNormal="100" zoomScaleSheetLayoutView="100" workbookViewId="0">
      <selection activeCell="K10" sqref="K10"/>
    </sheetView>
  </sheetViews>
  <sheetFormatPr defaultRowHeight="12"/>
  <cols>
    <col min="1" max="1" width="11.75" style="177" customWidth="1"/>
    <col min="2" max="2" width="13.125" style="174" customWidth="1"/>
    <col min="3" max="3" width="11.625" style="175" customWidth="1"/>
    <col min="4" max="4" width="11.625" style="176" customWidth="1"/>
    <col min="5" max="6" width="11.125" style="176" customWidth="1"/>
    <col min="7" max="7" width="11.875" style="175" customWidth="1"/>
    <col min="8" max="16384" width="9" style="177"/>
  </cols>
  <sheetData>
    <row r="1" spans="1:7" s="490" customFormat="1" ht="14.1" customHeight="1">
      <c r="A1" s="505"/>
      <c r="B1" s="510"/>
      <c r="C1" s="510"/>
      <c r="D1" s="510"/>
      <c r="E1" s="510"/>
      <c r="F1" s="510"/>
      <c r="G1" s="506" t="s">
        <v>1092</v>
      </c>
    </row>
    <row r="2" spans="1:7" s="490" customFormat="1" ht="14.1" customHeight="1">
      <c r="A2" s="510"/>
      <c r="B2" s="510"/>
      <c r="C2" s="510"/>
      <c r="D2" s="510"/>
      <c r="E2" s="510"/>
      <c r="F2" s="510"/>
      <c r="G2" s="510"/>
    </row>
    <row r="3" spans="1:7" s="178" customFormat="1" ht="20.100000000000001" customHeight="1">
      <c r="A3" s="1329" t="s">
        <v>517</v>
      </c>
      <c r="B3" s="1329"/>
      <c r="C3" s="1329"/>
      <c r="D3" s="1329"/>
      <c r="E3" s="1329"/>
      <c r="F3" s="1329"/>
      <c r="G3" s="1329"/>
    </row>
    <row r="4" spans="1:7" s="179" customFormat="1" ht="24" customHeight="1">
      <c r="A4" s="1330" t="s">
        <v>518</v>
      </c>
      <c r="B4" s="1330"/>
      <c r="C4" s="1330"/>
      <c r="D4" s="1330"/>
      <c r="E4" s="1330"/>
      <c r="F4" s="1330"/>
      <c r="G4" s="1330"/>
    </row>
    <row r="5" spans="1:7" s="181" customFormat="1" ht="18" customHeight="1" thickBot="1">
      <c r="A5" s="180" t="s">
        <v>519</v>
      </c>
      <c r="C5" s="478"/>
      <c r="D5" s="182"/>
      <c r="E5" s="182"/>
      <c r="F5" s="182"/>
      <c r="G5" s="183" t="s">
        <v>520</v>
      </c>
    </row>
    <row r="6" spans="1:7" s="184" customFormat="1" ht="30" customHeight="1">
      <c r="A6" s="1346" t="s">
        <v>521</v>
      </c>
      <c r="B6" s="1347"/>
      <c r="C6" s="1343" t="s">
        <v>666</v>
      </c>
      <c r="D6" s="1341" t="s">
        <v>1008</v>
      </c>
      <c r="E6" s="1345"/>
      <c r="F6" s="1343"/>
      <c r="G6" s="1341" t="s">
        <v>522</v>
      </c>
    </row>
    <row r="7" spans="1:7" s="184" customFormat="1" ht="30" customHeight="1">
      <c r="A7" s="1348"/>
      <c r="B7" s="1349"/>
      <c r="C7" s="1344"/>
      <c r="D7" s="775"/>
      <c r="E7" s="776" t="s">
        <v>347</v>
      </c>
      <c r="F7" s="777" t="s">
        <v>1009</v>
      </c>
      <c r="G7" s="1342"/>
    </row>
    <row r="8" spans="1:7" s="186" customFormat="1" ht="24" customHeight="1">
      <c r="A8" s="1325" t="s">
        <v>338</v>
      </c>
      <c r="B8" s="1326"/>
      <c r="C8" s="185">
        <v>65996.600000000006</v>
      </c>
      <c r="D8" s="43">
        <v>156761</v>
      </c>
      <c r="E8" s="43" t="s">
        <v>1010</v>
      </c>
      <c r="F8" s="43" t="s">
        <v>1010</v>
      </c>
      <c r="G8" s="43">
        <v>13868179</v>
      </c>
    </row>
    <row r="9" spans="1:7" s="186" customFormat="1" ht="24" customHeight="1">
      <c r="A9" s="1325" t="s">
        <v>334</v>
      </c>
      <c r="B9" s="1326"/>
      <c r="C9" s="185">
        <v>67560.600000000006</v>
      </c>
      <c r="D9" s="43">
        <v>145287</v>
      </c>
      <c r="E9" s="43" t="s">
        <v>1010</v>
      </c>
      <c r="F9" s="43" t="s">
        <v>1010</v>
      </c>
      <c r="G9" s="43">
        <v>21341621</v>
      </c>
    </row>
    <row r="10" spans="1:7" s="186" customFormat="1" ht="24" customHeight="1">
      <c r="A10" s="1325" t="s">
        <v>404</v>
      </c>
      <c r="B10" s="1326"/>
      <c r="C10" s="185">
        <v>67967</v>
      </c>
      <c r="D10" s="43">
        <v>136048</v>
      </c>
      <c r="E10" s="43" t="s">
        <v>1010</v>
      </c>
      <c r="F10" s="43" t="s">
        <v>1010</v>
      </c>
      <c r="G10" s="43">
        <v>14394944.259509878</v>
      </c>
    </row>
    <row r="11" spans="1:7" s="186" customFormat="1" ht="24" customHeight="1">
      <c r="A11" s="1325" t="s">
        <v>665</v>
      </c>
      <c r="B11" s="1326"/>
      <c r="C11" s="185">
        <v>68873.400000000009</v>
      </c>
      <c r="D11" s="43">
        <v>134576</v>
      </c>
      <c r="E11" s="43" t="s">
        <v>1010</v>
      </c>
      <c r="F11" s="43" t="s">
        <v>1010</v>
      </c>
      <c r="G11" s="43">
        <v>16064443</v>
      </c>
    </row>
    <row r="12" spans="1:7" s="186" customFormat="1" ht="24" customHeight="1">
      <c r="A12" s="1327" t="s">
        <v>1002</v>
      </c>
      <c r="B12" s="1328"/>
      <c r="C12" s="479">
        <f>SUM(C14:C29)</f>
        <v>66182.400000000009</v>
      </c>
      <c r="D12" s="46">
        <f>SUM(D14:D29)</f>
        <v>112157</v>
      </c>
      <c r="E12" s="46" t="s">
        <v>1085</v>
      </c>
      <c r="F12" s="46" t="s">
        <v>1085</v>
      </c>
      <c r="G12" s="46">
        <f>SUM(G14:G29)</f>
        <v>15847308</v>
      </c>
    </row>
    <row r="13" spans="1:7" s="181" customFormat="1" ht="23.1" customHeight="1">
      <c r="B13" s="70"/>
      <c r="C13" s="185"/>
      <c r="D13" s="43"/>
      <c r="E13" s="43"/>
      <c r="F13" s="43"/>
      <c r="G13" s="43"/>
    </row>
    <row r="14" spans="1:7" s="181" customFormat="1" ht="24" customHeight="1">
      <c r="A14" s="24" t="s">
        <v>349</v>
      </c>
      <c r="B14" s="26" t="s">
        <v>270</v>
      </c>
      <c r="C14" s="721">
        <v>4695.8999999999996</v>
      </c>
      <c r="D14" s="43">
        <v>8683</v>
      </c>
      <c r="E14" s="863" t="s">
        <v>1085</v>
      </c>
      <c r="F14" s="863" t="s">
        <v>1085</v>
      </c>
      <c r="G14" s="863">
        <v>1136694</v>
      </c>
    </row>
    <row r="15" spans="1:7" s="181" customFormat="1" ht="24" customHeight="1">
      <c r="A15" s="24" t="s">
        <v>350</v>
      </c>
      <c r="B15" s="26" t="s">
        <v>272</v>
      </c>
      <c r="C15" s="721">
        <v>8073</v>
      </c>
      <c r="D15" s="43">
        <v>10230</v>
      </c>
      <c r="E15" s="863" t="s">
        <v>1085</v>
      </c>
      <c r="F15" s="863" t="s">
        <v>1085</v>
      </c>
      <c r="G15" s="863">
        <v>1576230</v>
      </c>
    </row>
    <row r="16" spans="1:7" s="181" customFormat="1" ht="24" customHeight="1">
      <c r="A16" s="24" t="s">
        <v>351</v>
      </c>
      <c r="B16" s="26" t="s">
        <v>276</v>
      </c>
      <c r="C16" s="721">
        <v>3644.5</v>
      </c>
      <c r="D16" s="43">
        <v>4189</v>
      </c>
      <c r="E16" s="863" t="s">
        <v>1085</v>
      </c>
      <c r="F16" s="863" t="s">
        <v>1085</v>
      </c>
      <c r="G16" s="863">
        <v>838597</v>
      </c>
    </row>
    <row r="17" spans="1:8" s="181" customFormat="1" ht="24" customHeight="1">
      <c r="A17" s="24" t="s">
        <v>352</v>
      </c>
      <c r="B17" s="26" t="s">
        <v>278</v>
      </c>
      <c r="C17" s="721">
        <v>5902.2</v>
      </c>
      <c r="D17" s="43">
        <v>10878</v>
      </c>
      <c r="E17" s="863" t="s">
        <v>1085</v>
      </c>
      <c r="F17" s="863" t="s">
        <v>1085</v>
      </c>
      <c r="G17" s="863">
        <v>1433342</v>
      </c>
    </row>
    <row r="18" spans="1:8" s="181" customFormat="1" ht="24" customHeight="1">
      <c r="A18" s="24" t="s">
        <v>353</v>
      </c>
      <c r="B18" s="26" t="s">
        <v>280</v>
      </c>
      <c r="C18" s="721">
        <v>2432.6</v>
      </c>
      <c r="D18" s="43">
        <v>3365</v>
      </c>
      <c r="E18" s="863" t="s">
        <v>1085</v>
      </c>
      <c r="F18" s="863" t="s">
        <v>1085</v>
      </c>
      <c r="G18" s="863">
        <v>553442</v>
      </c>
    </row>
    <row r="19" spans="1:8" s="181" customFormat="1" ht="24" customHeight="1">
      <c r="A19" s="24" t="s">
        <v>354</v>
      </c>
      <c r="B19" s="26" t="s">
        <v>282</v>
      </c>
      <c r="C19" s="721">
        <v>2735.8</v>
      </c>
      <c r="D19" s="43">
        <v>7414</v>
      </c>
      <c r="E19" s="863" t="s">
        <v>1085</v>
      </c>
      <c r="F19" s="863" t="s">
        <v>1085</v>
      </c>
      <c r="G19" s="863">
        <v>793312</v>
      </c>
    </row>
    <row r="20" spans="1:8" s="181" customFormat="1" ht="24" customHeight="1">
      <c r="A20" s="24" t="s">
        <v>355</v>
      </c>
      <c r="B20" s="26" t="s">
        <v>284</v>
      </c>
      <c r="C20" s="721">
        <v>6203.9000000000005</v>
      </c>
      <c r="D20" s="43">
        <v>8526</v>
      </c>
      <c r="E20" s="863" t="s">
        <v>1085</v>
      </c>
      <c r="F20" s="863" t="s">
        <v>1085</v>
      </c>
      <c r="G20" s="863">
        <v>1521343</v>
      </c>
    </row>
    <row r="21" spans="1:8" s="181" customFormat="1" ht="24" customHeight="1">
      <c r="A21" s="24" t="s">
        <v>356</v>
      </c>
      <c r="B21" s="26" t="s">
        <v>286</v>
      </c>
      <c r="C21" s="721">
        <v>2441.3000000000002</v>
      </c>
      <c r="D21" s="43">
        <v>4749</v>
      </c>
      <c r="E21" s="863" t="s">
        <v>1085</v>
      </c>
      <c r="F21" s="863" t="s">
        <v>1085</v>
      </c>
      <c r="G21" s="863">
        <v>765977</v>
      </c>
    </row>
    <row r="22" spans="1:8" s="181" customFormat="1" ht="24" customHeight="1">
      <c r="A22" s="24" t="s">
        <v>357</v>
      </c>
      <c r="B22" s="26" t="s">
        <v>288</v>
      </c>
      <c r="C22" s="721">
        <v>2724.9</v>
      </c>
      <c r="D22" s="43">
        <v>9957</v>
      </c>
      <c r="E22" s="863" t="s">
        <v>1085</v>
      </c>
      <c r="F22" s="863" t="s">
        <v>1085</v>
      </c>
      <c r="G22" s="863">
        <v>690065</v>
      </c>
    </row>
    <row r="23" spans="1:8" s="181" customFormat="1" ht="24" customHeight="1">
      <c r="A23" s="24" t="s">
        <v>526</v>
      </c>
      <c r="B23" s="26" t="s">
        <v>527</v>
      </c>
      <c r="C23" s="721">
        <v>7365.2</v>
      </c>
      <c r="D23" s="43">
        <v>10485</v>
      </c>
      <c r="E23" s="863" t="s">
        <v>1085</v>
      </c>
      <c r="F23" s="863" t="s">
        <v>1085</v>
      </c>
      <c r="G23" s="863">
        <v>1773977</v>
      </c>
      <c r="H23" s="100"/>
    </row>
    <row r="24" spans="1:8" s="181" customFormat="1" ht="24" customHeight="1">
      <c r="A24" s="24" t="s">
        <v>358</v>
      </c>
      <c r="B24" s="26" t="s">
        <v>294</v>
      </c>
      <c r="C24" s="721">
        <v>1479.3</v>
      </c>
      <c r="D24" s="43">
        <v>4996</v>
      </c>
      <c r="E24" s="863" t="s">
        <v>1085</v>
      </c>
      <c r="F24" s="863" t="s">
        <v>1085</v>
      </c>
      <c r="G24" s="863">
        <v>866776</v>
      </c>
    </row>
    <row r="25" spans="1:8" s="181" customFormat="1" ht="24" customHeight="1">
      <c r="A25" s="24" t="s">
        <v>523</v>
      </c>
      <c r="B25" s="26" t="s">
        <v>524</v>
      </c>
      <c r="C25" s="721">
        <v>2940.7</v>
      </c>
      <c r="D25" s="43">
        <v>4579</v>
      </c>
      <c r="E25" s="863" t="s">
        <v>1085</v>
      </c>
      <c r="F25" s="863" t="s">
        <v>1085</v>
      </c>
      <c r="G25" s="863">
        <v>699028</v>
      </c>
    </row>
    <row r="26" spans="1:8" s="181" customFormat="1" ht="24" customHeight="1">
      <c r="A26" s="24" t="s">
        <v>359</v>
      </c>
      <c r="B26" s="26" t="s">
        <v>302</v>
      </c>
      <c r="C26" s="721">
        <v>3231.6</v>
      </c>
      <c r="D26" s="43">
        <v>5835</v>
      </c>
      <c r="E26" s="863" t="s">
        <v>1085</v>
      </c>
      <c r="F26" s="863" t="s">
        <v>1085</v>
      </c>
      <c r="G26" s="863">
        <v>1072980</v>
      </c>
    </row>
    <row r="27" spans="1:8" s="181" customFormat="1" ht="24" customHeight="1">
      <c r="A27" s="24" t="s">
        <v>360</v>
      </c>
      <c r="B27" s="26" t="s">
        <v>304</v>
      </c>
      <c r="C27" s="721">
        <v>4757.8999999999996</v>
      </c>
      <c r="D27" s="43">
        <v>10661</v>
      </c>
      <c r="E27" s="863" t="s">
        <v>1085</v>
      </c>
      <c r="F27" s="863" t="s">
        <v>1085</v>
      </c>
      <c r="G27" s="863">
        <v>679430</v>
      </c>
    </row>
    <row r="28" spans="1:8" s="181" customFormat="1" ht="24" customHeight="1">
      <c r="A28" s="24" t="s">
        <v>361</v>
      </c>
      <c r="B28" s="26" t="s">
        <v>306</v>
      </c>
      <c r="C28" s="721">
        <v>2181.5</v>
      </c>
      <c r="D28" s="43">
        <v>4068</v>
      </c>
      <c r="E28" s="863" t="s">
        <v>1085</v>
      </c>
      <c r="F28" s="863" t="s">
        <v>1085</v>
      </c>
      <c r="G28" s="863">
        <v>726640</v>
      </c>
    </row>
    <row r="29" spans="1:8" s="181" customFormat="1" ht="24" customHeight="1" thickBot="1">
      <c r="A29" s="28" t="s">
        <v>362</v>
      </c>
      <c r="B29" s="29" t="s">
        <v>308</v>
      </c>
      <c r="C29" s="722">
        <v>5372.1</v>
      </c>
      <c r="D29" s="106">
        <v>3542</v>
      </c>
      <c r="E29" s="970" t="s">
        <v>1085</v>
      </c>
      <c r="F29" s="970" t="s">
        <v>1085</v>
      </c>
      <c r="G29" s="970">
        <v>719475</v>
      </c>
    </row>
    <row r="30" spans="1:8" s="187" customFormat="1" ht="11.1" customHeight="1">
      <c r="A30" s="778" t="s">
        <v>363</v>
      </c>
      <c r="B30" s="779"/>
      <c r="C30" s="780"/>
      <c r="D30" s="781"/>
      <c r="E30" s="781"/>
      <c r="F30" s="781"/>
      <c r="G30" s="782" t="s">
        <v>364</v>
      </c>
    </row>
    <row r="31" spans="1:8" s="181" customFormat="1" ht="20.25" customHeight="1">
      <c r="B31" s="188"/>
      <c r="C31" s="189"/>
      <c r="D31" s="190"/>
      <c r="E31" s="190"/>
      <c r="F31" s="190"/>
      <c r="G31" s="189"/>
    </row>
    <row r="32" spans="1:8" s="181" customFormat="1" ht="20.25" customHeight="1">
      <c r="B32" s="188"/>
      <c r="C32" s="189"/>
      <c r="D32" s="190"/>
      <c r="E32" s="190"/>
      <c r="F32" s="190"/>
      <c r="G32" s="189"/>
    </row>
    <row r="33" spans="2:7" s="181" customFormat="1" ht="20.25" customHeight="1">
      <c r="B33" s="188"/>
      <c r="C33" s="189"/>
      <c r="D33" s="190"/>
      <c r="E33" s="190"/>
      <c r="F33" s="190"/>
      <c r="G33" s="189"/>
    </row>
    <row r="34" spans="2:7" s="181" customFormat="1" ht="20.25" customHeight="1">
      <c r="B34" s="188"/>
      <c r="C34" s="189"/>
      <c r="D34" s="190"/>
      <c r="E34" s="190"/>
      <c r="F34" s="190"/>
      <c r="G34" s="189"/>
    </row>
    <row r="35" spans="2:7" s="181" customFormat="1" ht="20.25" customHeight="1">
      <c r="B35" s="188"/>
      <c r="C35" s="189"/>
      <c r="D35" s="190"/>
      <c r="E35" s="190"/>
      <c r="F35" s="190"/>
      <c r="G35" s="189"/>
    </row>
    <row r="36" spans="2:7" s="181" customFormat="1" ht="20.25" customHeight="1">
      <c r="B36" s="188"/>
      <c r="C36" s="189"/>
      <c r="D36" s="190"/>
      <c r="E36" s="190"/>
      <c r="F36" s="190"/>
      <c r="G36" s="189"/>
    </row>
    <row r="37" spans="2:7" s="181" customFormat="1" ht="20.25" customHeight="1">
      <c r="B37" s="188"/>
      <c r="C37" s="189"/>
      <c r="D37" s="190"/>
      <c r="E37" s="190"/>
      <c r="F37" s="190"/>
      <c r="G37" s="189"/>
    </row>
    <row r="38" spans="2:7" s="181" customFormat="1" ht="20.25" customHeight="1">
      <c r="B38" s="188"/>
      <c r="C38" s="189"/>
      <c r="D38" s="190"/>
      <c r="E38" s="190"/>
      <c r="F38" s="190"/>
      <c r="G38" s="189"/>
    </row>
    <row r="39" spans="2:7" s="181" customFormat="1" ht="20.25" customHeight="1">
      <c r="B39" s="188"/>
      <c r="C39" s="189"/>
      <c r="D39" s="190"/>
      <c r="E39" s="190"/>
      <c r="F39" s="190"/>
      <c r="G39" s="189"/>
    </row>
    <row r="40" spans="2:7" s="181" customFormat="1" ht="20.25" customHeight="1">
      <c r="B40" s="188"/>
      <c r="C40" s="189"/>
      <c r="D40" s="190"/>
      <c r="E40" s="190"/>
      <c r="F40" s="190"/>
      <c r="G40" s="189"/>
    </row>
    <row r="41" spans="2:7" s="181" customFormat="1" ht="20.25" customHeight="1">
      <c r="B41" s="188"/>
      <c r="C41" s="189"/>
      <c r="D41" s="190"/>
      <c r="E41" s="190"/>
      <c r="F41" s="190"/>
      <c r="G41" s="189"/>
    </row>
    <row r="42" spans="2:7" s="181" customFormat="1" ht="20.25" customHeight="1">
      <c r="B42" s="188"/>
      <c r="C42" s="189"/>
      <c r="D42" s="190"/>
      <c r="E42" s="190"/>
      <c r="F42" s="190"/>
      <c r="G42" s="189"/>
    </row>
    <row r="43" spans="2:7" s="181" customFormat="1" ht="20.25" customHeight="1">
      <c r="B43" s="188"/>
      <c r="C43" s="189"/>
      <c r="D43" s="190"/>
      <c r="E43" s="190"/>
      <c r="F43" s="190"/>
      <c r="G43" s="189"/>
    </row>
    <row r="44" spans="2:7" s="181" customFormat="1" ht="20.25" customHeight="1">
      <c r="B44" s="188"/>
      <c r="C44" s="189"/>
      <c r="D44" s="190"/>
      <c r="E44" s="190"/>
      <c r="F44" s="190"/>
      <c r="G44" s="189"/>
    </row>
    <row r="45" spans="2:7" s="181" customFormat="1" ht="20.25" customHeight="1">
      <c r="B45" s="188"/>
      <c r="C45" s="189"/>
      <c r="D45" s="190"/>
      <c r="E45" s="190"/>
      <c r="F45" s="190"/>
      <c r="G45" s="189"/>
    </row>
    <row r="46" spans="2:7" s="181" customFormat="1" ht="20.25" customHeight="1">
      <c r="B46" s="188"/>
      <c r="C46" s="189"/>
      <c r="D46" s="190"/>
      <c r="E46" s="190"/>
      <c r="F46" s="190"/>
      <c r="G46" s="189"/>
    </row>
    <row r="47" spans="2:7" s="181" customFormat="1" ht="20.25" customHeight="1">
      <c r="B47" s="188"/>
      <c r="C47" s="189"/>
      <c r="D47" s="190"/>
      <c r="E47" s="190"/>
      <c r="F47" s="190"/>
      <c r="G47" s="189"/>
    </row>
    <row r="48" spans="2:7" s="181" customFormat="1" ht="20.25" customHeight="1">
      <c r="B48" s="188"/>
      <c r="C48" s="189"/>
      <c r="D48" s="190"/>
      <c r="E48" s="190"/>
      <c r="F48" s="190"/>
      <c r="G48" s="189"/>
    </row>
    <row r="49" spans="2:7" s="181" customFormat="1" ht="11.25">
      <c r="B49" s="188"/>
      <c r="C49" s="189"/>
      <c r="D49" s="190"/>
      <c r="E49" s="190"/>
      <c r="F49" s="190"/>
      <c r="G49" s="189"/>
    </row>
    <row r="50" spans="2:7" s="181" customFormat="1" ht="11.25">
      <c r="B50" s="188"/>
      <c r="C50" s="189"/>
      <c r="D50" s="190"/>
      <c r="E50" s="190"/>
      <c r="F50" s="190"/>
      <c r="G50" s="189"/>
    </row>
    <row r="51" spans="2:7" s="181" customFormat="1" ht="11.25">
      <c r="B51" s="188"/>
      <c r="C51" s="189"/>
      <c r="D51" s="190"/>
      <c r="E51" s="190"/>
      <c r="F51" s="190"/>
      <c r="G51" s="189"/>
    </row>
    <row r="52" spans="2:7" s="181" customFormat="1" ht="11.25">
      <c r="B52" s="188"/>
      <c r="C52" s="189"/>
      <c r="D52" s="190"/>
      <c r="E52" s="190"/>
      <c r="F52" s="190"/>
      <c r="G52" s="189"/>
    </row>
    <row r="53" spans="2:7" s="181" customFormat="1" ht="11.25">
      <c r="B53" s="188"/>
      <c r="C53" s="189"/>
      <c r="D53" s="190"/>
      <c r="E53" s="190"/>
      <c r="F53" s="190"/>
      <c r="G53" s="189"/>
    </row>
    <row r="54" spans="2:7" s="181" customFormat="1" ht="11.25">
      <c r="B54" s="188"/>
      <c r="C54" s="189"/>
      <c r="D54" s="190"/>
      <c r="E54" s="190"/>
      <c r="F54" s="190"/>
      <c r="G54" s="189"/>
    </row>
    <row r="55" spans="2:7" s="181" customFormat="1" ht="11.25">
      <c r="B55" s="188"/>
      <c r="C55" s="189"/>
      <c r="D55" s="190"/>
      <c r="E55" s="190"/>
      <c r="F55" s="190"/>
      <c r="G55" s="189"/>
    </row>
    <row r="56" spans="2:7" s="181" customFormat="1" ht="11.25">
      <c r="B56" s="188"/>
      <c r="C56" s="189"/>
      <c r="D56" s="190"/>
      <c r="E56" s="190"/>
      <c r="F56" s="190"/>
      <c r="G56" s="189"/>
    </row>
    <row r="57" spans="2:7" s="181" customFormat="1" ht="11.25">
      <c r="B57" s="188"/>
      <c r="C57" s="189"/>
      <c r="D57" s="190"/>
      <c r="E57" s="190"/>
      <c r="F57" s="190"/>
      <c r="G57" s="189"/>
    </row>
    <row r="58" spans="2:7" s="181" customFormat="1" ht="11.25">
      <c r="B58" s="188"/>
      <c r="C58" s="189"/>
      <c r="D58" s="190"/>
      <c r="E58" s="190"/>
      <c r="F58" s="190"/>
      <c r="G58" s="189"/>
    </row>
    <row r="59" spans="2:7" s="181" customFormat="1" ht="11.25">
      <c r="B59" s="188"/>
      <c r="C59" s="189"/>
      <c r="D59" s="190"/>
      <c r="E59" s="190"/>
      <c r="F59" s="190"/>
      <c r="G59" s="189"/>
    </row>
    <row r="60" spans="2:7" s="181" customFormat="1" ht="11.25">
      <c r="B60" s="188"/>
      <c r="C60" s="189"/>
      <c r="D60" s="190"/>
      <c r="E60" s="190"/>
      <c r="F60" s="190"/>
      <c r="G60" s="189"/>
    </row>
    <row r="61" spans="2:7" s="181" customFormat="1" ht="11.25">
      <c r="B61" s="188"/>
      <c r="C61" s="189"/>
      <c r="D61" s="190"/>
      <c r="E61" s="190"/>
      <c r="F61" s="190"/>
      <c r="G61" s="189"/>
    </row>
    <row r="62" spans="2:7" s="181" customFormat="1" ht="11.25">
      <c r="B62" s="188"/>
      <c r="C62" s="189"/>
      <c r="D62" s="190"/>
      <c r="E62" s="190"/>
      <c r="F62" s="190"/>
      <c r="G62" s="189"/>
    </row>
    <row r="63" spans="2:7" s="181" customFormat="1" ht="11.25">
      <c r="B63" s="188"/>
      <c r="C63" s="189"/>
      <c r="D63" s="190"/>
      <c r="E63" s="190"/>
      <c r="F63" s="190"/>
      <c r="G63" s="189"/>
    </row>
    <row r="64" spans="2:7" s="181" customFormat="1" ht="11.25">
      <c r="B64" s="188"/>
      <c r="C64" s="189"/>
      <c r="D64" s="190"/>
      <c r="E64" s="190"/>
      <c r="F64" s="190"/>
      <c r="G64" s="189"/>
    </row>
    <row r="65" spans="2:7" s="181" customFormat="1" ht="11.25">
      <c r="B65" s="188"/>
      <c r="C65" s="189"/>
      <c r="D65" s="190"/>
      <c r="E65" s="190"/>
      <c r="F65" s="190"/>
      <c r="G65" s="189"/>
    </row>
    <row r="66" spans="2:7" s="181" customFormat="1" ht="11.25">
      <c r="B66" s="188"/>
      <c r="C66" s="189"/>
      <c r="D66" s="190"/>
      <c r="E66" s="190"/>
      <c r="F66" s="190"/>
      <c r="G66" s="189"/>
    </row>
    <row r="67" spans="2:7" s="181" customFormat="1" ht="11.25">
      <c r="B67" s="188"/>
      <c r="C67" s="189"/>
      <c r="D67" s="190"/>
      <c r="E67" s="190"/>
      <c r="F67" s="190"/>
      <c r="G67" s="189"/>
    </row>
    <row r="68" spans="2:7" s="181" customFormat="1" ht="11.25">
      <c r="B68" s="188"/>
      <c r="C68" s="189"/>
      <c r="D68" s="190"/>
      <c r="E68" s="190"/>
      <c r="F68" s="190"/>
      <c r="G68" s="189"/>
    </row>
    <row r="69" spans="2:7" s="181" customFormat="1" ht="11.25">
      <c r="B69" s="188"/>
      <c r="C69" s="189"/>
      <c r="D69" s="190"/>
      <c r="E69" s="190"/>
      <c r="F69" s="190"/>
      <c r="G69" s="189"/>
    </row>
    <row r="70" spans="2:7" s="181" customFormat="1" ht="11.25">
      <c r="B70" s="188"/>
      <c r="C70" s="189"/>
      <c r="D70" s="190"/>
      <c r="E70" s="190"/>
      <c r="F70" s="190"/>
      <c r="G70" s="189"/>
    </row>
    <row r="71" spans="2:7" s="181" customFormat="1" ht="11.25">
      <c r="B71" s="188"/>
      <c r="C71" s="189"/>
      <c r="D71" s="190"/>
      <c r="E71" s="190"/>
      <c r="F71" s="190"/>
      <c r="G71" s="189"/>
    </row>
    <row r="72" spans="2:7" s="181" customFormat="1" ht="11.25">
      <c r="B72" s="188"/>
      <c r="C72" s="189"/>
      <c r="D72" s="190"/>
      <c r="E72" s="190"/>
      <c r="F72" s="190"/>
      <c r="G72" s="189"/>
    </row>
    <row r="73" spans="2:7" s="181" customFormat="1" ht="11.25">
      <c r="B73" s="188"/>
      <c r="C73" s="189"/>
      <c r="D73" s="190"/>
      <c r="E73" s="190"/>
      <c r="F73" s="190"/>
      <c r="G73" s="189"/>
    </row>
    <row r="74" spans="2:7" s="181" customFormat="1" ht="11.25">
      <c r="B74" s="188"/>
      <c r="C74" s="189"/>
      <c r="D74" s="190"/>
      <c r="E74" s="190"/>
      <c r="F74" s="190"/>
      <c r="G74" s="189"/>
    </row>
    <row r="75" spans="2:7" s="181" customFormat="1" ht="11.25">
      <c r="B75" s="188"/>
      <c r="C75" s="189"/>
      <c r="D75" s="190"/>
      <c r="E75" s="190"/>
      <c r="F75" s="190"/>
      <c r="G75" s="189"/>
    </row>
    <row r="76" spans="2:7" s="181" customFormat="1" ht="11.25">
      <c r="B76" s="188"/>
      <c r="C76" s="189"/>
      <c r="D76" s="190"/>
      <c r="E76" s="190"/>
      <c r="F76" s="190"/>
      <c r="G76" s="189"/>
    </row>
    <row r="77" spans="2:7" s="181" customFormat="1" ht="11.25">
      <c r="B77" s="188"/>
      <c r="C77" s="189"/>
      <c r="D77" s="190"/>
      <c r="E77" s="190"/>
      <c r="F77" s="190"/>
      <c r="G77" s="189"/>
    </row>
    <row r="78" spans="2:7" s="181" customFormat="1" ht="11.25">
      <c r="B78" s="188"/>
      <c r="C78" s="189"/>
      <c r="D78" s="190"/>
      <c r="E78" s="190"/>
      <c r="F78" s="190"/>
      <c r="G78" s="189"/>
    </row>
    <row r="79" spans="2:7" s="181" customFormat="1" ht="11.25">
      <c r="B79" s="188"/>
      <c r="C79" s="189"/>
      <c r="D79" s="190"/>
      <c r="E79" s="190"/>
      <c r="F79" s="190"/>
      <c r="G79" s="189"/>
    </row>
    <row r="80" spans="2:7" s="181" customFormat="1" ht="11.25">
      <c r="B80" s="188"/>
      <c r="C80" s="189"/>
      <c r="D80" s="190"/>
      <c r="E80" s="190"/>
      <c r="F80" s="190"/>
      <c r="G80" s="189"/>
    </row>
    <row r="81" spans="2:7" s="181" customFormat="1" ht="11.25">
      <c r="B81" s="188"/>
      <c r="C81" s="189"/>
      <c r="D81" s="190"/>
      <c r="E81" s="190"/>
      <c r="F81" s="190"/>
      <c r="G81" s="189"/>
    </row>
    <row r="82" spans="2:7" s="181" customFormat="1" ht="11.25">
      <c r="B82" s="188"/>
      <c r="C82" s="189"/>
      <c r="D82" s="190"/>
      <c r="E82" s="190"/>
      <c r="F82" s="190"/>
      <c r="G82" s="189"/>
    </row>
    <row r="83" spans="2:7" s="181" customFormat="1" ht="11.25">
      <c r="B83" s="188"/>
      <c r="C83" s="189"/>
      <c r="D83" s="190"/>
      <c r="E83" s="190"/>
      <c r="F83" s="190"/>
      <c r="G83" s="189"/>
    </row>
    <row r="84" spans="2:7" s="181" customFormat="1" ht="11.25">
      <c r="B84" s="188"/>
      <c r="C84" s="189"/>
      <c r="D84" s="190"/>
      <c r="E84" s="190"/>
      <c r="F84" s="190"/>
      <c r="G84" s="189"/>
    </row>
    <row r="85" spans="2:7" s="181" customFormat="1" ht="11.25">
      <c r="B85" s="188"/>
      <c r="C85" s="189"/>
      <c r="D85" s="190"/>
      <c r="E85" s="190"/>
      <c r="F85" s="190"/>
      <c r="G85" s="189"/>
    </row>
    <row r="86" spans="2:7" s="181" customFormat="1" ht="11.25">
      <c r="B86" s="188"/>
      <c r="C86" s="189"/>
      <c r="D86" s="190"/>
      <c r="E86" s="190"/>
      <c r="F86" s="190"/>
      <c r="G86" s="189"/>
    </row>
    <row r="87" spans="2:7" s="181" customFormat="1" ht="11.25">
      <c r="B87" s="188"/>
      <c r="C87" s="189"/>
      <c r="D87" s="190"/>
      <c r="E87" s="190"/>
      <c r="F87" s="190"/>
      <c r="G87" s="189"/>
    </row>
    <row r="88" spans="2:7" s="181" customFormat="1" ht="11.25">
      <c r="B88" s="188"/>
      <c r="C88" s="189"/>
      <c r="D88" s="190"/>
      <c r="E88" s="190"/>
      <c r="F88" s="190"/>
      <c r="G88" s="189"/>
    </row>
    <row r="89" spans="2:7" s="181" customFormat="1" ht="11.25">
      <c r="B89" s="188"/>
      <c r="C89" s="189"/>
      <c r="D89" s="190"/>
      <c r="E89" s="190"/>
      <c r="F89" s="190"/>
      <c r="G89" s="189"/>
    </row>
    <row r="90" spans="2:7" s="181" customFormat="1" ht="11.25">
      <c r="B90" s="188"/>
      <c r="C90" s="189"/>
      <c r="D90" s="190"/>
      <c r="E90" s="190"/>
      <c r="F90" s="190"/>
      <c r="G90" s="189"/>
    </row>
  </sheetData>
  <sheetProtection selectLockedCells="1"/>
  <mergeCells count="11">
    <mergeCell ref="A3:G3"/>
    <mergeCell ref="A12:B12"/>
    <mergeCell ref="A4:G4"/>
    <mergeCell ref="G6:G7"/>
    <mergeCell ref="C6:C7"/>
    <mergeCell ref="A9:B9"/>
    <mergeCell ref="D6:F6"/>
    <mergeCell ref="A11:B11"/>
    <mergeCell ref="A6:B7"/>
    <mergeCell ref="A8:B8"/>
    <mergeCell ref="A10:B10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N24"/>
  <sheetViews>
    <sheetView view="pageBreakPreview" topLeftCell="A7" zoomScaleNormal="100" zoomScaleSheetLayoutView="100" workbookViewId="0">
      <selection activeCell="K10" sqref="K10"/>
    </sheetView>
  </sheetViews>
  <sheetFormatPr defaultColWidth="8.75" defaultRowHeight="11.25"/>
  <cols>
    <col min="1" max="1" width="14.375" style="113" customWidth="1"/>
    <col min="2" max="3" width="13.625" style="114" customWidth="1"/>
    <col min="4" max="4" width="13.625" style="115" customWidth="1"/>
    <col min="5" max="6" width="13.625" style="116" customWidth="1"/>
    <col min="7" max="16384" width="8.75" style="116"/>
  </cols>
  <sheetData>
    <row r="1" spans="1:6" ht="14.1" customHeight="1">
      <c r="A1" s="32" t="s">
        <v>1093</v>
      </c>
      <c r="B1" s="191"/>
      <c r="C1" s="191"/>
      <c r="D1" s="192"/>
      <c r="E1" s="193"/>
      <c r="F1" s="13"/>
    </row>
    <row r="2" spans="1:6" ht="14.1" customHeight="1">
      <c r="A2" s="111"/>
      <c r="B2" s="191"/>
      <c r="C2" s="191"/>
      <c r="D2" s="193"/>
      <c r="E2" s="193"/>
      <c r="F2" s="193"/>
    </row>
    <row r="3" spans="1:6" s="117" customFormat="1" ht="20.100000000000001" customHeight="1">
      <c r="A3" s="1350" t="s">
        <v>370</v>
      </c>
      <c r="B3" s="1350"/>
      <c r="C3" s="1350"/>
      <c r="D3" s="1350"/>
      <c r="E3" s="1350"/>
      <c r="F3" s="1350"/>
    </row>
    <row r="4" spans="1:6" s="118" customFormat="1" ht="24" customHeight="1">
      <c r="A4" s="1351" t="s">
        <v>371</v>
      </c>
      <c r="B4" s="1351"/>
      <c r="C4" s="1351"/>
      <c r="D4" s="1351"/>
      <c r="E4" s="1351"/>
      <c r="F4" s="1351"/>
    </row>
    <row r="5" spans="1:6" s="197" customFormat="1" ht="18" customHeight="1" thickBot="1">
      <c r="A5" s="194" t="s">
        <v>372</v>
      </c>
      <c r="B5" s="195"/>
      <c r="C5" s="195"/>
      <c r="D5" s="195"/>
      <c r="E5" s="195"/>
      <c r="F5" s="196" t="s">
        <v>373</v>
      </c>
    </row>
    <row r="6" spans="1:6" s="122" customFormat="1" ht="20.100000000000001" customHeight="1">
      <c r="A6" s="1367" t="s">
        <v>581</v>
      </c>
      <c r="B6" s="1370" t="s">
        <v>67</v>
      </c>
      <c r="C6" s="1371"/>
      <c r="D6" s="1364" t="s">
        <v>375</v>
      </c>
      <c r="E6" s="1358" t="s">
        <v>369</v>
      </c>
      <c r="F6" s="1361" t="s">
        <v>376</v>
      </c>
    </row>
    <row r="7" spans="1:6" s="122" customFormat="1" ht="20.100000000000001" customHeight="1">
      <c r="A7" s="1368"/>
      <c r="B7" s="1372"/>
      <c r="C7" s="1373"/>
      <c r="D7" s="1365"/>
      <c r="E7" s="1359"/>
      <c r="F7" s="1362"/>
    </row>
    <row r="8" spans="1:6" s="122" customFormat="1" ht="18" customHeight="1">
      <c r="A8" s="1368"/>
      <c r="B8" s="1352" t="s">
        <v>377</v>
      </c>
      <c r="C8" s="1355" t="s">
        <v>378</v>
      </c>
      <c r="D8" s="1365"/>
      <c r="E8" s="1359"/>
      <c r="F8" s="1362"/>
    </row>
    <row r="9" spans="1:6" s="122" customFormat="1" ht="18" customHeight="1">
      <c r="A9" s="1368"/>
      <c r="B9" s="1353"/>
      <c r="C9" s="1356"/>
      <c r="D9" s="1365"/>
      <c r="E9" s="1359"/>
      <c r="F9" s="1362"/>
    </row>
    <row r="10" spans="1:6" s="122" customFormat="1" ht="18" customHeight="1">
      <c r="A10" s="1369"/>
      <c r="B10" s="1354"/>
      <c r="C10" s="1357"/>
      <c r="D10" s="1366"/>
      <c r="E10" s="1360"/>
      <c r="F10" s="1363"/>
    </row>
    <row r="11" spans="1:6" s="124" customFormat="1" ht="98.1" customHeight="1">
      <c r="A11" s="123" t="s">
        <v>0</v>
      </c>
      <c r="B11" s="198">
        <v>75418</v>
      </c>
      <c r="C11" s="198">
        <v>49468</v>
      </c>
      <c r="D11" s="199">
        <v>86.6</v>
      </c>
      <c r="E11" s="198">
        <v>200947</v>
      </c>
      <c r="F11" s="199">
        <v>92.4</v>
      </c>
    </row>
    <row r="12" spans="1:6" s="124" customFormat="1" ht="98.1" customHeight="1">
      <c r="A12" s="123" t="s">
        <v>334</v>
      </c>
      <c r="B12" s="198">
        <v>74734.5</v>
      </c>
      <c r="C12" s="198">
        <v>47260</v>
      </c>
      <c r="D12" s="199">
        <v>86.5</v>
      </c>
      <c r="E12" s="198">
        <v>114167</v>
      </c>
      <c r="F12" s="199">
        <v>88.9</v>
      </c>
    </row>
    <row r="13" spans="1:6" s="124" customFormat="1" ht="98.1" customHeight="1">
      <c r="A13" s="123" t="s">
        <v>404</v>
      </c>
      <c r="B13" s="198">
        <v>78358</v>
      </c>
      <c r="C13" s="198">
        <v>42102</v>
      </c>
      <c r="D13" s="199">
        <v>87</v>
      </c>
      <c r="E13" s="198">
        <v>113868</v>
      </c>
      <c r="F13" s="199">
        <v>89.4</v>
      </c>
    </row>
    <row r="14" spans="1:6" s="124" customFormat="1" ht="98.1" customHeight="1">
      <c r="A14" s="123" t="s">
        <v>665</v>
      </c>
      <c r="B14" s="198">
        <v>81632</v>
      </c>
      <c r="C14" s="198">
        <v>39038</v>
      </c>
      <c r="D14" s="199">
        <v>86.3</v>
      </c>
      <c r="E14" s="198">
        <v>107653</v>
      </c>
      <c r="F14" s="199">
        <v>64.5</v>
      </c>
    </row>
    <row r="15" spans="1:6" s="124" customFormat="1" ht="98.1" customHeight="1" thickBot="1">
      <c r="A15" s="126" t="s">
        <v>1011</v>
      </c>
      <c r="B15" s="999">
        <v>80963</v>
      </c>
      <c r="C15" s="999">
        <v>38955</v>
      </c>
      <c r="D15" s="1000">
        <v>85.4</v>
      </c>
      <c r="E15" s="999">
        <v>113584</v>
      </c>
      <c r="F15" s="1000">
        <v>89.8</v>
      </c>
    </row>
    <row r="16" spans="1:6" s="200" customFormat="1" ht="11.1" customHeight="1">
      <c r="A16" s="128" t="s">
        <v>379</v>
      </c>
      <c r="B16" s="129"/>
      <c r="C16" s="783"/>
      <c r="F16" s="784" t="s">
        <v>380</v>
      </c>
    </row>
    <row r="17" spans="1:14" ht="11.1" customHeight="1">
      <c r="A17" s="134"/>
      <c r="B17" s="129"/>
      <c r="C17" s="129"/>
      <c r="D17" s="130"/>
    </row>
    <row r="18" spans="1:14">
      <c r="A18" s="128"/>
      <c r="B18" s="129"/>
      <c r="C18" s="129"/>
      <c r="D18" s="130"/>
    </row>
    <row r="19" spans="1:14">
      <c r="A19" s="128"/>
      <c r="B19" s="129"/>
      <c r="C19" s="129"/>
      <c r="D19" s="130"/>
    </row>
    <row r="20" spans="1:14">
      <c r="A20" s="128"/>
      <c r="B20" s="129"/>
      <c r="C20" s="129"/>
      <c r="D20" s="130"/>
    </row>
    <row r="21" spans="1:14">
      <c r="A21" s="128"/>
      <c r="B21" s="129"/>
      <c r="C21" s="129"/>
      <c r="D21" s="130"/>
    </row>
    <row r="24" spans="1:14">
      <c r="N24" s="116">
        <v>0</v>
      </c>
    </row>
  </sheetData>
  <sheetProtection selectLockedCells="1"/>
  <mergeCells count="9">
    <mergeCell ref="A3:F3"/>
    <mergeCell ref="A4:F4"/>
    <mergeCell ref="B8:B10"/>
    <mergeCell ref="C8:C10"/>
    <mergeCell ref="E6:E10"/>
    <mergeCell ref="F6:F10"/>
    <mergeCell ref="D6:D10"/>
    <mergeCell ref="A6:A10"/>
    <mergeCell ref="B6:C7"/>
  </mergeCells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24"/>
  <sheetViews>
    <sheetView view="pageBreakPreview" topLeftCell="A10" zoomScaleNormal="100" zoomScaleSheetLayoutView="100" workbookViewId="0">
      <selection activeCell="K10" sqref="K10"/>
    </sheetView>
  </sheetViews>
  <sheetFormatPr defaultColWidth="8.75" defaultRowHeight="11.25"/>
  <cols>
    <col min="1" max="1" width="10.875" style="113" customWidth="1"/>
    <col min="2" max="4" width="8.875" style="114" customWidth="1"/>
    <col min="5" max="5" width="8.875" style="208" customWidth="1"/>
    <col min="6" max="6" width="8.875" style="115" customWidth="1"/>
    <col min="7" max="8" width="8.875" style="116" customWidth="1"/>
    <col min="9" max="9" width="9.25" style="116" customWidth="1"/>
    <col min="10" max="16384" width="8.75" style="116"/>
  </cols>
  <sheetData>
    <row r="1" spans="1:9" ht="14.1" customHeight="1">
      <c r="A1" s="32"/>
      <c r="B1" s="191"/>
      <c r="C1" s="191"/>
      <c r="D1" s="191"/>
      <c r="E1" s="116"/>
      <c r="F1" s="192"/>
      <c r="G1" s="201"/>
      <c r="H1" s="201"/>
      <c r="I1" s="13" t="s">
        <v>1094</v>
      </c>
    </row>
    <row r="2" spans="1:9" ht="14.1" customHeight="1">
      <c r="A2" s="111"/>
      <c r="B2" s="191"/>
      <c r="C2" s="191"/>
      <c r="D2" s="191"/>
      <c r="E2" s="116"/>
      <c r="F2" s="201"/>
      <c r="G2" s="201"/>
      <c r="H2" s="201"/>
      <c r="I2" s="201"/>
    </row>
    <row r="3" spans="1:9" s="200" customFormat="1" ht="20.100000000000001" customHeight="1">
      <c r="A3" s="1374" t="s">
        <v>385</v>
      </c>
      <c r="B3" s="1374"/>
      <c r="C3" s="1374"/>
      <c r="D3" s="1374"/>
      <c r="E3" s="1374"/>
      <c r="F3" s="1374"/>
      <c r="G3" s="1374"/>
      <c r="H3" s="1374"/>
      <c r="I3" s="1374"/>
    </row>
    <row r="4" spans="1:9" ht="24" customHeight="1">
      <c r="A4" s="1389" t="s">
        <v>386</v>
      </c>
      <c r="B4" s="1389"/>
      <c r="C4" s="1389"/>
      <c r="D4" s="1389"/>
      <c r="E4" s="1389"/>
      <c r="F4" s="1389"/>
      <c r="G4" s="1389"/>
      <c r="H4" s="1389"/>
      <c r="I4" s="1389"/>
    </row>
    <row r="5" spans="1:9" ht="18" customHeight="1" thickBot="1">
      <c r="A5" s="119" t="s">
        <v>387</v>
      </c>
      <c r="B5" s="202"/>
      <c r="C5" s="203"/>
      <c r="D5" s="203"/>
      <c r="E5" s="202"/>
      <c r="F5" s="202"/>
      <c r="G5" s="202"/>
      <c r="H5" s="202"/>
      <c r="I5" s="204" t="s">
        <v>388</v>
      </c>
    </row>
    <row r="6" spans="1:9" ht="20.100000000000001" customHeight="1">
      <c r="A6" s="1367" t="s">
        <v>389</v>
      </c>
      <c r="B6" s="1375" t="s">
        <v>390</v>
      </c>
      <c r="C6" s="1378" t="s">
        <v>391</v>
      </c>
      <c r="D6" s="1378" t="s">
        <v>392</v>
      </c>
      <c r="E6" s="1381" t="s">
        <v>393</v>
      </c>
      <c r="F6" s="1384" t="s">
        <v>66</v>
      </c>
      <c r="G6" s="1385"/>
      <c r="H6" s="1385"/>
      <c r="I6" s="1385"/>
    </row>
    <row r="7" spans="1:9" ht="20.100000000000001" customHeight="1">
      <c r="A7" s="1368"/>
      <c r="B7" s="1376"/>
      <c r="C7" s="1379"/>
      <c r="D7" s="1379"/>
      <c r="E7" s="1382"/>
      <c r="F7" s="1386"/>
      <c r="G7" s="1387"/>
      <c r="H7" s="1387"/>
      <c r="I7" s="1387"/>
    </row>
    <row r="8" spans="1:9" ht="18" customHeight="1">
      <c r="A8" s="1368"/>
      <c r="B8" s="1376"/>
      <c r="C8" s="1379"/>
      <c r="D8" s="1379"/>
      <c r="E8" s="1382"/>
      <c r="F8" s="1388" t="s">
        <v>381</v>
      </c>
      <c r="G8" s="1390" t="s">
        <v>382</v>
      </c>
      <c r="H8" s="1391" t="s">
        <v>383</v>
      </c>
      <c r="I8" s="1392" t="s">
        <v>384</v>
      </c>
    </row>
    <row r="9" spans="1:9" ht="18" customHeight="1">
      <c r="A9" s="1368"/>
      <c r="B9" s="1376"/>
      <c r="C9" s="1379"/>
      <c r="D9" s="1379"/>
      <c r="E9" s="1382"/>
      <c r="F9" s="1379"/>
      <c r="G9" s="1365"/>
      <c r="H9" s="1359"/>
      <c r="I9" s="1393"/>
    </row>
    <row r="10" spans="1:9" ht="18" customHeight="1">
      <c r="A10" s="1369"/>
      <c r="B10" s="1377"/>
      <c r="C10" s="1380"/>
      <c r="D10" s="1380"/>
      <c r="E10" s="1383"/>
      <c r="F10" s="1380"/>
      <c r="G10" s="1366"/>
      <c r="H10" s="1360"/>
      <c r="I10" s="1394"/>
    </row>
    <row r="11" spans="1:9" s="206" customFormat="1" ht="98.1" customHeight="1">
      <c r="A11" s="123" t="s">
        <v>394</v>
      </c>
      <c r="B11" s="205">
        <v>5553</v>
      </c>
      <c r="C11" s="205">
        <v>1647</v>
      </c>
      <c r="D11" s="205">
        <v>503</v>
      </c>
      <c r="E11" s="205">
        <v>3121</v>
      </c>
      <c r="F11" s="205">
        <v>0</v>
      </c>
      <c r="G11" s="205">
        <v>0</v>
      </c>
      <c r="H11" s="205">
        <v>0</v>
      </c>
      <c r="I11" s="205">
        <v>0</v>
      </c>
    </row>
    <row r="12" spans="1:9" s="206" customFormat="1" ht="98.1" customHeight="1">
      <c r="A12" s="123" t="s">
        <v>334</v>
      </c>
      <c r="B12" s="205">
        <v>5551</v>
      </c>
      <c r="C12" s="205">
        <v>1657</v>
      </c>
      <c r="D12" s="205">
        <v>502</v>
      </c>
      <c r="E12" s="205">
        <v>3122</v>
      </c>
      <c r="F12" s="205">
        <v>0</v>
      </c>
      <c r="G12" s="205">
        <v>0</v>
      </c>
      <c r="H12" s="205">
        <v>0</v>
      </c>
      <c r="I12" s="205">
        <v>0</v>
      </c>
    </row>
    <row r="13" spans="1:9" s="206" customFormat="1" ht="98.1" customHeight="1">
      <c r="A13" s="123" t="s">
        <v>404</v>
      </c>
      <c r="B13" s="205">
        <v>5547</v>
      </c>
      <c r="C13" s="205">
        <v>1774</v>
      </c>
      <c r="D13" s="205">
        <v>502</v>
      </c>
      <c r="E13" s="205">
        <v>3122</v>
      </c>
      <c r="F13" s="205">
        <v>0</v>
      </c>
      <c r="G13" s="205">
        <v>0</v>
      </c>
      <c r="H13" s="205">
        <v>0</v>
      </c>
      <c r="I13" s="205">
        <v>0</v>
      </c>
    </row>
    <row r="14" spans="1:9" s="206" customFormat="1" ht="98.1" customHeight="1">
      <c r="A14" s="123" t="s">
        <v>665</v>
      </c>
      <c r="B14" s="205">
        <v>5544</v>
      </c>
      <c r="C14" s="205">
        <v>1813</v>
      </c>
      <c r="D14" s="205">
        <v>502</v>
      </c>
      <c r="E14" s="205">
        <v>3124</v>
      </c>
      <c r="F14" s="205">
        <v>0</v>
      </c>
      <c r="G14" s="205">
        <v>0</v>
      </c>
      <c r="H14" s="205">
        <v>0</v>
      </c>
      <c r="I14" s="205">
        <v>0</v>
      </c>
    </row>
    <row r="15" spans="1:9" s="206" customFormat="1" ht="98.1" customHeight="1" thickBot="1">
      <c r="A15" s="500" t="s">
        <v>1011</v>
      </c>
      <c r="B15" s="1001">
        <v>5229</v>
      </c>
      <c r="C15" s="1001">
        <v>1707</v>
      </c>
      <c r="D15" s="1001">
        <v>501</v>
      </c>
      <c r="E15" s="1001">
        <v>3124</v>
      </c>
      <c r="F15" s="1003">
        <v>0</v>
      </c>
      <c r="G15" s="1003">
        <v>0</v>
      </c>
      <c r="H15" s="1003">
        <v>0</v>
      </c>
      <c r="I15" s="1004">
        <v>0</v>
      </c>
    </row>
    <row r="16" spans="1:9" s="133" customFormat="1" ht="11.1" customHeight="1">
      <c r="A16" s="654" t="s">
        <v>396</v>
      </c>
      <c r="B16" s="785"/>
      <c r="C16" s="785"/>
      <c r="D16" s="785"/>
      <c r="E16" s="786"/>
      <c r="F16" s="787"/>
      <c r="G16" s="788"/>
      <c r="H16" s="788"/>
      <c r="I16" s="789" t="s">
        <v>397</v>
      </c>
    </row>
    <row r="17" spans="1:14">
      <c r="A17" s="128"/>
      <c r="B17" s="129"/>
      <c r="C17" s="129"/>
      <c r="D17" s="129"/>
      <c r="E17" s="207"/>
      <c r="F17" s="130"/>
    </row>
    <row r="18" spans="1:14">
      <c r="A18" s="128"/>
      <c r="B18" s="129"/>
      <c r="C18" s="129"/>
      <c r="D18" s="129"/>
      <c r="E18" s="207"/>
      <c r="F18" s="130"/>
    </row>
    <row r="19" spans="1:14">
      <c r="A19" s="128"/>
      <c r="B19" s="129"/>
      <c r="C19" s="129"/>
      <c r="D19" s="129"/>
      <c r="E19" s="207"/>
      <c r="F19" s="130"/>
    </row>
    <row r="20" spans="1:14">
      <c r="A20" s="128"/>
      <c r="B20" s="129"/>
      <c r="C20" s="129"/>
      <c r="D20" s="129"/>
      <c r="E20" s="207"/>
      <c r="F20" s="130"/>
    </row>
    <row r="21" spans="1:14">
      <c r="A21" s="128"/>
      <c r="B21" s="129"/>
      <c r="C21" s="129"/>
      <c r="D21" s="129"/>
      <c r="E21" s="207"/>
      <c r="F21" s="130"/>
    </row>
    <row r="22" spans="1:14">
      <c r="A22" s="128"/>
      <c r="B22" s="129"/>
      <c r="C22" s="129"/>
      <c r="D22" s="129"/>
      <c r="E22" s="207"/>
      <c r="F22" s="130"/>
    </row>
    <row r="24" spans="1:14">
      <c r="N24" s="116">
        <v>0</v>
      </c>
    </row>
  </sheetData>
  <sheetProtection selectLockedCells="1"/>
  <mergeCells count="12">
    <mergeCell ref="A3:I3"/>
    <mergeCell ref="A6:A10"/>
    <mergeCell ref="B6:B10"/>
    <mergeCell ref="C6:C10"/>
    <mergeCell ref="D6:D10"/>
    <mergeCell ref="E6:E10"/>
    <mergeCell ref="F6:I7"/>
    <mergeCell ref="F8:F10"/>
    <mergeCell ref="A4:I4"/>
    <mergeCell ref="G8:G10"/>
    <mergeCell ref="H8:H10"/>
    <mergeCell ref="I8:I10"/>
  </mergeCells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7"/>
  <dimension ref="A1:H76"/>
  <sheetViews>
    <sheetView view="pageBreakPreview" topLeftCell="A10" zoomScaleNormal="100" zoomScaleSheetLayoutView="100" workbookViewId="0">
      <selection activeCell="K10" sqref="K10"/>
    </sheetView>
  </sheetViews>
  <sheetFormatPr defaultRowHeight="12"/>
  <cols>
    <col min="1" max="1" width="12.625" style="221" customWidth="1"/>
    <col min="2" max="2" width="11.625" style="222" customWidth="1"/>
    <col min="3" max="3" width="11.625" style="223" customWidth="1"/>
    <col min="4" max="4" width="11.625" style="224" customWidth="1"/>
    <col min="5" max="5" width="11.625" style="222" customWidth="1"/>
    <col min="6" max="6" width="11.625" style="223" customWidth="1"/>
    <col min="7" max="7" width="11.625" style="224" customWidth="1"/>
    <col min="8" max="16384" width="9" style="225"/>
  </cols>
  <sheetData>
    <row r="1" spans="1:8" s="211" customFormat="1" ht="14.1" customHeight="1">
      <c r="A1" s="505" t="s">
        <v>1095</v>
      </c>
      <c r="B1" s="219"/>
      <c r="C1" s="218"/>
      <c r="D1" s="220"/>
      <c r="E1" s="506"/>
      <c r="F1" s="218"/>
      <c r="G1" s="506"/>
    </row>
    <row r="2" spans="1:8" s="211" customFormat="1" ht="14.1" customHeight="1">
      <c r="A2" s="218"/>
      <c r="B2" s="219"/>
      <c r="C2" s="218"/>
      <c r="D2" s="220"/>
      <c r="E2" s="219"/>
      <c r="F2" s="218"/>
      <c r="G2" s="220"/>
    </row>
    <row r="3" spans="1:8" s="209" customFormat="1" ht="20.100000000000001" customHeight="1">
      <c r="A3" s="1422" t="s">
        <v>704</v>
      </c>
      <c r="B3" s="1422"/>
      <c r="C3" s="1422"/>
      <c r="D3" s="1422"/>
      <c r="E3" s="1422"/>
      <c r="F3" s="1422"/>
      <c r="G3" s="1422"/>
    </row>
    <row r="4" spans="1:8" s="210" customFormat="1" ht="24" customHeight="1">
      <c r="A4" s="1423" t="s">
        <v>705</v>
      </c>
      <c r="B4" s="1423"/>
      <c r="C4" s="1423"/>
      <c r="D4" s="1423"/>
      <c r="E4" s="1423"/>
      <c r="F4" s="1423"/>
      <c r="G4" s="1423"/>
    </row>
    <row r="5" spans="1:8" s="211" customFormat="1" ht="18" customHeight="1" thickBot="1">
      <c r="A5" s="610" t="s">
        <v>398</v>
      </c>
      <c r="B5" s="611"/>
      <c r="D5" s="612"/>
      <c r="G5" s="613" t="s">
        <v>399</v>
      </c>
    </row>
    <row r="6" spans="1:8" s="211" customFormat="1" ht="18.600000000000001" customHeight="1">
      <c r="A6" s="1427" t="s">
        <v>706</v>
      </c>
      <c r="B6" s="1404" t="s">
        <v>684</v>
      </c>
      <c r="C6" s="1414"/>
      <c r="D6" s="1424" t="s">
        <v>707</v>
      </c>
      <c r="E6" s="1425"/>
      <c r="F6" s="1404" t="s">
        <v>708</v>
      </c>
      <c r="G6" s="1405"/>
    </row>
    <row r="7" spans="1:8" s="211" customFormat="1" ht="18.600000000000001" customHeight="1">
      <c r="A7" s="1396"/>
      <c r="B7" s="1406"/>
      <c r="C7" s="1415"/>
      <c r="D7" s="1426"/>
      <c r="E7" s="1426"/>
      <c r="F7" s="1406"/>
      <c r="G7" s="1407"/>
    </row>
    <row r="8" spans="1:8" s="211" customFormat="1" ht="18.600000000000001" customHeight="1">
      <c r="A8" s="1396"/>
      <c r="B8" s="1416" t="s">
        <v>709</v>
      </c>
      <c r="C8" s="1412" t="s">
        <v>710</v>
      </c>
      <c r="D8" s="1412" t="s">
        <v>709</v>
      </c>
      <c r="E8" s="1412" t="s">
        <v>710</v>
      </c>
      <c r="F8" s="1416" t="s">
        <v>709</v>
      </c>
      <c r="G8" s="1408" t="s">
        <v>710</v>
      </c>
    </row>
    <row r="9" spans="1:8" s="211" customFormat="1" ht="18.600000000000001" customHeight="1">
      <c r="A9" s="1397"/>
      <c r="B9" s="1417"/>
      <c r="C9" s="1413"/>
      <c r="D9" s="1413"/>
      <c r="E9" s="1413"/>
      <c r="F9" s="1417"/>
      <c r="G9" s="1409"/>
    </row>
    <row r="10" spans="1:8" s="211" customFormat="1" ht="42" customHeight="1">
      <c r="A10" s="157" t="s">
        <v>338</v>
      </c>
      <c r="B10" s="614">
        <v>145539</v>
      </c>
      <c r="C10" s="27">
        <v>743665</v>
      </c>
      <c r="D10" s="27">
        <v>122616</v>
      </c>
      <c r="E10" s="27">
        <v>680334</v>
      </c>
      <c r="F10" s="27">
        <v>1427</v>
      </c>
      <c r="G10" s="27">
        <v>3437</v>
      </c>
    </row>
    <row r="11" spans="1:8" s="211" customFormat="1" ht="42" customHeight="1">
      <c r="A11" s="157" t="s">
        <v>334</v>
      </c>
      <c r="B11" s="614">
        <v>139092</v>
      </c>
      <c r="C11" s="27">
        <v>640932</v>
      </c>
      <c r="D11" s="27">
        <v>116596</v>
      </c>
      <c r="E11" s="27">
        <v>590301</v>
      </c>
      <c r="F11" s="27">
        <v>1125</v>
      </c>
      <c r="G11" s="27">
        <v>2871</v>
      </c>
    </row>
    <row r="12" spans="1:8" s="211" customFormat="1" ht="42" customHeight="1">
      <c r="A12" s="157" t="s">
        <v>404</v>
      </c>
      <c r="B12" s="614">
        <v>135712</v>
      </c>
      <c r="C12" s="27">
        <v>633465</v>
      </c>
      <c r="D12" s="27">
        <v>110550</v>
      </c>
      <c r="E12" s="27">
        <v>570176</v>
      </c>
      <c r="F12" s="27">
        <v>928</v>
      </c>
      <c r="G12" s="27">
        <v>2429</v>
      </c>
    </row>
    <row r="13" spans="1:8" s="211" customFormat="1" ht="42" customHeight="1">
      <c r="A13" s="157" t="s">
        <v>665</v>
      </c>
      <c r="B13" s="614">
        <v>136283</v>
      </c>
      <c r="C13" s="27">
        <v>630809</v>
      </c>
      <c r="D13" s="27">
        <v>111505</v>
      </c>
      <c r="E13" s="27">
        <v>563960</v>
      </c>
      <c r="F13" s="27">
        <v>697</v>
      </c>
      <c r="G13" s="27">
        <v>1789</v>
      </c>
      <c r="H13" s="211">
        <v>4.870253912039936E-2</v>
      </c>
    </row>
    <row r="14" spans="1:8" s="212" customFormat="1" ht="42" customHeight="1" thickBot="1">
      <c r="A14" s="618" t="s">
        <v>1011</v>
      </c>
      <c r="B14" s="1005">
        <v>136052</v>
      </c>
      <c r="C14" s="1006">
        <v>650013</v>
      </c>
      <c r="D14" s="1006">
        <v>108501</v>
      </c>
      <c r="E14" s="1006">
        <v>572207</v>
      </c>
      <c r="F14" s="1006">
        <v>1014</v>
      </c>
      <c r="G14" s="1006">
        <v>2755</v>
      </c>
      <c r="H14" s="769">
        <f>E24/C14</f>
        <v>5.4429680637156488E-2</v>
      </c>
    </row>
    <row r="15" spans="1:8" s="211" customFormat="1" ht="16.5" customHeight="1" thickBot="1">
      <c r="A15" s="1398"/>
      <c r="B15" s="1399"/>
      <c r="C15" s="1399"/>
      <c r="D15" s="1399"/>
      <c r="E15" s="1399"/>
      <c r="F15" s="1399"/>
      <c r="G15" s="1399"/>
    </row>
    <row r="16" spans="1:8" s="211" customFormat="1" ht="18.600000000000001" customHeight="1">
      <c r="A16" s="1395" t="s">
        <v>706</v>
      </c>
      <c r="B16" s="1400" t="s">
        <v>711</v>
      </c>
      <c r="C16" s="1401"/>
      <c r="D16" s="1420" t="s">
        <v>712</v>
      </c>
      <c r="E16" s="1421"/>
      <c r="F16" s="1401" t="s">
        <v>713</v>
      </c>
      <c r="G16" s="1418"/>
    </row>
    <row r="17" spans="1:7" s="211" customFormat="1" ht="18.600000000000001" customHeight="1">
      <c r="A17" s="1396"/>
      <c r="B17" s="1402"/>
      <c r="C17" s="1403"/>
      <c r="D17" s="1406"/>
      <c r="E17" s="1415"/>
      <c r="F17" s="1403"/>
      <c r="G17" s="1419"/>
    </row>
    <row r="18" spans="1:7" s="211" customFormat="1" ht="18.600000000000001" customHeight="1">
      <c r="A18" s="1396"/>
      <c r="B18" s="1410" t="s">
        <v>709</v>
      </c>
      <c r="C18" s="1412" t="s">
        <v>710</v>
      </c>
      <c r="D18" s="1416" t="s">
        <v>709</v>
      </c>
      <c r="E18" s="1412" t="s">
        <v>710</v>
      </c>
      <c r="F18" s="1412" t="s">
        <v>709</v>
      </c>
      <c r="G18" s="1408" t="s">
        <v>710</v>
      </c>
    </row>
    <row r="19" spans="1:7" s="211" customFormat="1" ht="18.600000000000001" customHeight="1">
      <c r="A19" s="1397"/>
      <c r="B19" s="1411"/>
      <c r="C19" s="1413"/>
      <c r="D19" s="1417"/>
      <c r="E19" s="1413"/>
      <c r="F19" s="1413"/>
      <c r="G19" s="1409"/>
    </row>
    <row r="20" spans="1:7" s="211" customFormat="1" ht="42" customHeight="1">
      <c r="A20" s="157" t="s">
        <v>338</v>
      </c>
      <c r="B20" s="614">
        <v>2555</v>
      </c>
      <c r="C20" s="27">
        <v>7931</v>
      </c>
      <c r="D20" s="27">
        <v>14295</v>
      </c>
      <c r="E20" s="27">
        <v>27340</v>
      </c>
      <c r="F20" s="27">
        <v>4646</v>
      </c>
      <c r="G20" s="27">
        <v>24623</v>
      </c>
    </row>
    <row r="21" spans="1:7" s="211" customFormat="1" ht="42" customHeight="1">
      <c r="A21" s="157" t="s">
        <v>334</v>
      </c>
      <c r="B21" s="614">
        <v>2173</v>
      </c>
      <c r="C21" s="27">
        <v>5755</v>
      </c>
      <c r="D21" s="27">
        <v>14118</v>
      </c>
      <c r="E21" s="27">
        <v>19128</v>
      </c>
      <c r="F21" s="27">
        <v>5080</v>
      </c>
      <c r="G21" s="27">
        <v>22877</v>
      </c>
    </row>
    <row r="22" spans="1:7" s="211" customFormat="1" ht="42" customHeight="1">
      <c r="A22" s="157" t="s">
        <v>404</v>
      </c>
      <c r="B22" s="614">
        <v>2579</v>
      </c>
      <c r="C22" s="27">
        <v>6135</v>
      </c>
      <c r="D22" s="27">
        <v>15947</v>
      </c>
      <c r="E22" s="27">
        <v>29102</v>
      </c>
      <c r="F22" s="27">
        <v>5708</v>
      </c>
      <c r="G22" s="27">
        <v>25623</v>
      </c>
    </row>
    <row r="23" spans="1:7" s="211" customFormat="1" ht="42" customHeight="1">
      <c r="A23" s="157" t="s">
        <v>665</v>
      </c>
      <c r="B23" s="614">
        <v>2947</v>
      </c>
      <c r="C23" s="27">
        <v>7444</v>
      </c>
      <c r="D23" s="27">
        <v>15718</v>
      </c>
      <c r="E23" s="27">
        <v>30722</v>
      </c>
      <c r="F23" s="27">
        <v>5416</v>
      </c>
      <c r="G23" s="27">
        <v>26894</v>
      </c>
    </row>
    <row r="24" spans="1:7" s="212" customFormat="1" ht="42" customHeight="1" thickBot="1">
      <c r="A24" s="617" t="s">
        <v>1011</v>
      </c>
      <c r="B24" s="1007">
        <v>2593</v>
      </c>
      <c r="C24" s="990">
        <v>6024</v>
      </c>
      <c r="D24" s="990">
        <v>17571</v>
      </c>
      <c r="E24" s="990">
        <v>35380</v>
      </c>
      <c r="F24" s="990">
        <v>6373</v>
      </c>
      <c r="G24" s="990">
        <v>33647</v>
      </c>
    </row>
    <row r="25" spans="1:7" s="216" customFormat="1" ht="11.1" customHeight="1">
      <c r="A25" s="595" t="s">
        <v>714</v>
      </c>
      <c r="B25" s="615"/>
      <c r="C25" s="214"/>
      <c r="D25" s="215"/>
      <c r="E25" s="616"/>
      <c r="G25" s="609" t="s">
        <v>9</v>
      </c>
    </row>
    <row r="26" spans="1:7" s="211" customFormat="1" ht="21" customHeight="1">
      <c r="A26" s="218"/>
      <c r="B26" s="219"/>
      <c r="C26" s="218"/>
      <c r="D26" s="220"/>
      <c r="E26" s="219"/>
      <c r="F26" s="218"/>
      <c r="G26" s="220"/>
    </row>
    <row r="27" spans="1:7" s="211" customFormat="1" ht="11.25">
      <c r="A27" s="218"/>
      <c r="B27" s="219"/>
      <c r="C27" s="218"/>
      <c r="D27" s="220"/>
      <c r="E27" s="219"/>
      <c r="F27" s="218"/>
      <c r="G27" s="220"/>
    </row>
    <row r="28" spans="1:7" s="211" customFormat="1" ht="11.25">
      <c r="A28" s="218"/>
      <c r="B28" s="483"/>
      <c r="C28" s="218"/>
      <c r="D28" s="220"/>
      <c r="E28" s="219"/>
      <c r="F28" s="218"/>
      <c r="G28" s="220"/>
    </row>
    <row r="29" spans="1:7" s="211" customFormat="1" ht="11.25">
      <c r="A29" s="218"/>
      <c r="B29" s="219"/>
      <c r="C29" s="218"/>
      <c r="D29" s="220"/>
      <c r="E29" s="219"/>
      <c r="F29" s="218"/>
      <c r="G29" s="220"/>
    </row>
    <row r="30" spans="1:7" s="211" customFormat="1" ht="11.25">
      <c r="A30" s="218"/>
      <c r="B30" s="219"/>
      <c r="C30" s="218"/>
      <c r="D30" s="220"/>
      <c r="E30" s="219"/>
      <c r="F30" s="218"/>
      <c r="G30" s="220"/>
    </row>
    <row r="31" spans="1:7" s="211" customFormat="1" ht="11.25">
      <c r="A31" s="218"/>
      <c r="B31" s="219"/>
      <c r="C31" s="218"/>
      <c r="D31" s="220"/>
      <c r="E31" s="219"/>
      <c r="F31" s="218"/>
      <c r="G31" s="220"/>
    </row>
    <row r="32" spans="1:7" s="211" customFormat="1" ht="11.25">
      <c r="A32" s="218"/>
      <c r="B32" s="219"/>
      <c r="C32" s="218"/>
      <c r="D32" s="220"/>
      <c r="E32" s="219"/>
      <c r="F32" s="218"/>
      <c r="G32" s="220"/>
    </row>
    <row r="33" spans="1:7" s="211" customFormat="1" ht="11.25">
      <c r="A33" s="218"/>
      <c r="B33" s="219"/>
      <c r="C33" s="218"/>
      <c r="D33" s="220"/>
      <c r="E33" s="219"/>
      <c r="F33" s="218"/>
      <c r="G33" s="220"/>
    </row>
    <row r="34" spans="1:7" s="211" customFormat="1" ht="11.25">
      <c r="A34" s="218"/>
      <c r="B34" s="219"/>
      <c r="C34" s="218"/>
      <c r="D34" s="220"/>
      <c r="E34" s="219"/>
      <c r="F34" s="218"/>
      <c r="G34" s="220"/>
    </row>
    <row r="35" spans="1:7" s="211" customFormat="1" ht="11.25">
      <c r="A35" s="218"/>
      <c r="B35" s="219"/>
      <c r="C35" s="218"/>
      <c r="D35" s="220"/>
      <c r="E35" s="219"/>
      <c r="F35" s="218"/>
      <c r="G35" s="220"/>
    </row>
    <row r="36" spans="1:7" s="211" customFormat="1" ht="11.25">
      <c r="A36" s="218"/>
      <c r="B36" s="219"/>
      <c r="C36" s="218"/>
      <c r="D36" s="220"/>
      <c r="E36" s="219"/>
      <c r="F36" s="218"/>
      <c r="G36" s="220"/>
    </row>
    <row r="37" spans="1:7" s="211" customFormat="1" ht="11.25">
      <c r="A37" s="218"/>
      <c r="B37" s="219"/>
      <c r="C37" s="218"/>
      <c r="D37" s="220"/>
      <c r="E37" s="219"/>
      <c r="F37" s="218"/>
      <c r="G37" s="220"/>
    </row>
    <row r="38" spans="1:7" s="211" customFormat="1" ht="11.25">
      <c r="A38" s="218"/>
      <c r="B38" s="219"/>
      <c r="C38" s="218"/>
      <c r="D38" s="220"/>
      <c r="E38" s="219"/>
      <c r="F38" s="218"/>
      <c r="G38" s="220"/>
    </row>
    <row r="39" spans="1:7" s="211" customFormat="1" ht="11.25">
      <c r="A39" s="218"/>
      <c r="B39" s="219"/>
      <c r="C39" s="218"/>
      <c r="D39" s="220"/>
      <c r="E39" s="219"/>
      <c r="F39" s="218"/>
      <c r="G39" s="220"/>
    </row>
    <row r="40" spans="1:7" s="211" customFormat="1" ht="11.25">
      <c r="A40" s="218"/>
      <c r="B40" s="219"/>
      <c r="C40" s="218"/>
      <c r="D40" s="220"/>
      <c r="E40" s="219"/>
      <c r="F40" s="218"/>
      <c r="G40" s="220"/>
    </row>
    <row r="41" spans="1:7" s="211" customFormat="1" ht="11.25">
      <c r="A41" s="218"/>
      <c r="B41" s="219"/>
      <c r="C41" s="218"/>
      <c r="D41" s="220"/>
      <c r="E41" s="219"/>
      <c r="F41" s="218"/>
      <c r="G41" s="220"/>
    </row>
    <row r="42" spans="1:7" s="211" customFormat="1" ht="11.25">
      <c r="A42" s="218"/>
      <c r="B42" s="219"/>
      <c r="C42" s="218"/>
      <c r="D42" s="220"/>
      <c r="E42" s="219"/>
      <c r="F42" s="218"/>
      <c r="G42" s="220"/>
    </row>
    <row r="43" spans="1:7" s="211" customFormat="1" ht="11.25">
      <c r="A43" s="218"/>
      <c r="B43" s="219"/>
      <c r="C43" s="218"/>
      <c r="D43" s="220"/>
      <c r="E43" s="219"/>
      <c r="F43" s="218"/>
      <c r="G43" s="220"/>
    </row>
    <row r="44" spans="1:7" s="211" customFormat="1" ht="11.25">
      <c r="A44" s="218"/>
      <c r="B44" s="219"/>
      <c r="C44" s="218"/>
      <c r="D44" s="220"/>
      <c r="E44" s="219"/>
      <c r="F44" s="218"/>
      <c r="G44" s="220"/>
    </row>
    <row r="45" spans="1:7" s="211" customFormat="1" ht="11.25">
      <c r="A45" s="218"/>
      <c r="B45" s="219"/>
      <c r="C45" s="218"/>
      <c r="D45" s="220"/>
      <c r="E45" s="219"/>
      <c r="F45" s="218"/>
      <c r="G45" s="220"/>
    </row>
    <row r="46" spans="1:7" s="211" customFormat="1" ht="11.25">
      <c r="A46" s="218"/>
      <c r="B46" s="219"/>
      <c r="C46" s="218"/>
      <c r="D46" s="220"/>
      <c r="E46" s="219"/>
      <c r="F46" s="218"/>
      <c r="G46" s="220"/>
    </row>
    <row r="47" spans="1:7" s="211" customFormat="1" ht="11.25">
      <c r="A47" s="218"/>
      <c r="B47" s="219"/>
      <c r="C47" s="218"/>
      <c r="D47" s="220"/>
      <c r="E47" s="219"/>
      <c r="F47" s="218"/>
      <c r="G47" s="220"/>
    </row>
    <row r="48" spans="1:7" s="211" customFormat="1" ht="11.25">
      <c r="A48" s="218"/>
      <c r="B48" s="219"/>
      <c r="C48" s="218"/>
      <c r="D48" s="220"/>
      <c r="E48" s="219"/>
      <c r="F48" s="218"/>
      <c r="G48" s="220"/>
    </row>
    <row r="49" spans="1:7" s="211" customFormat="1" ht="11.25">
      <c r="A49" s="218"/>
      <c r="B49" s="219"/>
      <c r="C49" s="218"/>
      <c r="D49" s="220"/>
      <c r="E49" s="219"/>
      <c r="F49" s="218"/>
      <c r="G49" s="220"/>
    </row>
    <row r="50" spans="1:7" s="211" customFormat="1" ht="11.25">
      <c r="A50" s="218"/>
      <c r="B50" s="219"/>
      <c r="C50" s="218"/>
      <c r="D50" s="220"/>
      <c r="E50" s="219"/>
      <c r="F50" s="218"/>
      <c r="G50" s="220"/>
    </row>
    <row r="51" spans="1:7" s="211" customFormat="1" ht="11.25">
      <c r="A51" s="218"/>
      <c r="B51" s="219"/>
      <c r="C51" s="218"/>
      <c r="D51" s="220"/>
      <c r="E51" s="219"/>
      <c r="F51" s="218"/>
      <c r="G51" s="220"/>
    </row>
    <row r="52" spans="1:7" s="211" customFormat="1" ht="11.25">
      <c r="A52" s="218"/>
      <c r="B52" s="219"/>
      <c r="C52" s="218"/>
      <c r="D52" s="220"/>
      <c r="E52" s="219"/>
      <c r="F52" s="218"/>
      <c r="G52" s="220"/>
    </row>
    <row r="53" spans="1:7" s="211" customFormat="1" ht="11.25">
      <c r="A53" s="218"/>
      <c r="B53" s="219"/>
      <c r="C53" s="218"/>
      <c r="D53" s="220"/>
      <c r="E53" s="219"/>
      <c r="F53" s="218"/>
      <c r="G53" s="220"/>
    </row>
    <row r="54" spans="1:7" s="211" customFormat="1" ht="11.25">
      <c r="A54" s="218"/>
      <c r="B54" s="219"/>
      <c r="C54" s="218"/>
      <c r="D54" s="220"/>
      <c r="E54" s="219"/>
      <c r="F54" s="218"/>
      <c r="G54" s="220"/>
    </row>
    <row r="55" spans="1:7" s="211" customFormat="1" ht="11.25">
      <c r="A55" s="218"/>
      <c r="B55" s="219"/>
      <c r="C55" s="218"/>
      <c r="D55" s="220"/>
      <c r="E55" s="219"/>
      <c r="F55" s="218"/>
      <c r="G55" s="220"/>
    </row>
    <row r="56" spans="1:7" s="211" customFormat="1" ht="11.25">
      <c r="A56" s="218"/>
      <c r="B56" s="219"/>
      <c r="C56" s="218"/>
      <c r="D56" s="220"/>
      <c r="E56" s="219"/>
      <c r="F56" s="218"/>
      <c r="G56" s="220"/>
    </row>
    <row r="57" spans="1:7" s="211" customFormat="1" ht="11.25">
      <c r="A57" s="218"/>
      <c r="B57" s="219"/>
      <c r="C57" s="218"/>
      <c r="D57" s="220"/>
      <c r="E57" s="219"/>
      <c r="F57" s="218"/>
      <c r="G57" s="220"/>
    </row>
    <row r="58" spans="1:7" s="211" customFormat="1" ht="11.25">
      <c r="A58" s="218"/>
      <c r="B58" s="219"/>
      <c r="C58" s="218"/>
      <c r="D58" s="220"/>
      <c r="E58" s="219"/>
      <c r="F58" s="218"/>
      <c r="G58" s="220"/>
    </row>
    <row r="59" spans="1:7" s="211" customFormat="1" ht="11.25">
      <c r="A59" s="218"/>
      <c r="B59" s="219"/>
      <c r="C59" s="218"/>
      <c r="D59" s="220"/>
      <c r="E59" s="219"/>
      <c r="F59" s="218"/>
      <c r="G59" s="220"/>
    </row>
    <row r="60" spans="1:7" s="211" customFormat="1" ht="11.25">
      <c r="A60" s="218"/>
      <c r="B60" s="219"/>
      <c r="C60" s="218"/>
      <c r="D60" s="220"/>
      <c r="E60" s="219"/>
      <c r="F60" s="218"/>
      <c r="G60" s="220"/>
    </row>
    <row r="61" spans="1:7" s="211" customFormat="1" ht="11.25">
      <c r="A61" s="218"/>
      <c r="B61" s="219"/>
      <c r="C61" s="218"/>
      <c r="D61" s="220"/>
      <c r="E61" s="219"/>
      <c r="F61" s="218"/>
      <c r="G61" s="220"/>
    </row>
    <row r="62" spans="1:7" s="211" customFormat="1" ht="11.25">
      <c r="A62" s="218"/>
      <c r="B62" s="219"/>
      <c r="C62" s="218"/>
      <c r="D62" s="220"/>
      <c r="E62" s="219"/>
      <c r="F62" s="218"/>
      <c r="G62" s="220"/>
    </row>
    <row r="63" spans="1:7" s="211" customFormat="1" ht="11.25">
      <c r="A63" s="218"/>
      <c r="B63" s="219"/>
      <c r="C63" s="218"/>
      <c r="D63" s="220"/>
      <c r="E63" s="219"/>
      <c r="F63" s="218"/>
      <c r="G63" s="220"/>
    </row>
    <row r="64" spans="1:7" s="211" customFormat="1" ht="11.25">
      <c r="A64" s="218"/>
      <c r="B64" s="219"/>
      <c r="C64" s="218"/>
      <c r="D64" s="220"/>
      <c r="E64" s="219"/>
      <c r="F64" s="218"/>
      <c r="G64" s="220"/>
    </row>
    <row r="65" spans="1:7" s="211" customFormat="1" ht="11.25">
      <c r="A65" s="218"/>
      <c r="B65" s="219"/>
      <c r="C65" s="218"/>
      <c r="D65" s="220"/>
      <c r="E65" s="219"/>
      <c r="F65" s="218"/>
      <c r="G65" s="220"/>
    </row>
    <row r="66" spans="1:7" s="211" customFormat="1" ht="11.25">
      <c r="A66" s="218"/>
      <c r="B66" s="219"/>
      <c r="C66" s="218"/>
      <c r="D66" s="220"/>
      <c r="E66" s="219"/>
      <c r="F66" s="218"/>
      <c r="G66" s="220"/>
    </row>
    <row r="67" spans="1:7" s="211" customFormat="1" ht="11.25">
      <c r="A67" s="218"/>
      <c r="B67" s="219"/>
      <c r="C67" s="218"/>
      <c r="D67" s="220"/>
      <c r="E67" s="219"/>
      <c r="F67" s="218"/>
      <c r="G67" s="220"/>
    </row>
    <row r="68" spans="1:7" s="211" customFormat="1" ht="11.25">
      <c r="A68" s="218"/>
      <c r="B68" s="219"/>
      <c r="C68" s="218"/>
      <c r="D68" s="220"/>
      <c r="E68" s="219"/>
      <c r="F68" s="218"/>
      <c r="G68" s="220"/>
    </row>
    <row r="69" spans="1:7" s="211" customFormat="1" ht="11.25">
      <c r="A69" s="218"/>
      <c r="B69" s="219"/>
      <c r="C69" s="218"/>
      <c r="D69" s="220"/>
      <c r="E69" s="219"/>
      <c r="F69" s="218"/>
      <c r="G69" s="220"/>
    </row>
    <row r="70" spans="1:7" s="211" customFormat="1" ht="11.25">
      <c r="A70" s="218"/>
      <c r="B70" s="219"/>
      <c r="C70" s="218"/>
      <c r="D70" s="220"/>
      <c r="E70" s="219"/>
      <c r="F70" s="218"/>
      <c r="G70" s="220"/>
    </row>
    <row r="71" spans="1:7" s="211" customFormat="1" ht="11.25">
      <c r="A71" s="218"/>
      <c r="B71" s="219"/>
      <c r="C71" s="218"/>
      <c r="D71" s="220"/>
      <c r="E71" s="219"/>
      <c r="F71" s="218"/>
      <c r="G71" s="220"/>
    </row>
    <row r="72" spans="1:7" s="211" customFormat="1" ht="11.25">
      <c r="A72" s="218"/>
      <c r="B72" s="219"/>
      <c r="C72" s="218"/>
      <c r="D72" s="220"/>
      <c r="E72" s="219"/>
      <c r="F72" s="218"/>
      <c r="G72" s="220"/>
    </row>
    <row r="73" spans="1:7" s="211" customFormat="1" ht="11.25">
      <c r="A73" s="218"/>
      <c r="B73" s="219"/>
      <c r="C73" s="218"/>
      <c r="D73" s="220"/>
      <c r="E73" s="219"/>
      <c r="F73" s="218"/>
      <c r="G73" s="220"/>
    </row>
    <row r="74" spans="1:7" s="211" customFormat="1" ht="11.25">
      <c r="A74" s="218"/>
      <c r="B74" s="219"/>
      <c r="C74" s="218"/>
      <c r="D74" s="220"/>
      <c r="E74" s="219"/>
      <c r="F74" s="218"/>
      <c r="G74" s="220"/>
    </row>
    <row r="75" spans="1:7" s="211" customFormat="1" ht="11.25">
      <c r="A75" s="218"/>
      <c r="B75" s="219"/>
      <c r="C75" s="218"/>
      <c r="D75" s="220"/>
      <c r="E75" s="219"/>
      <c r="F75" s="218"/>
      <c r="G75" s="220"/>
    </row>
    <row r="76" spans="1:7" s="211" customFormat="1" ht="11.25">
      <c r="A76" s="218"/>
      <c r="B76" s="219"/>
      <c r="C76" s="218"/>
      <c r="D76" s="220"/>
      <c r="E76" s="219"/>
      <c r="F76" s="218"/>
      <c r="G76" s="220"/>
    </row>
  </sheetData>
  <sheetProtection selectLockedCells="1"/>
  <mergeCells count="23">
    <mergeCell ref="A3:G3"/>
    <mergeCell ref="A4:G4"/>
    <mergeCell ref="G8:G9"/>
    <mergeCell ref="D6:E7"/>
    <mergeCell ref="E8:E9"/>
    <mergeCell ref="B8:B9"/>
    <mergeCell ref="A6:A9"/>
    <mergeCell ref="A16:A19"/>
    <mergeCell ref="A15:G15"/>
    <mergeCell ref="B16:C17"/>
    <mergeCell ref="F6:G7"/>
    <mergeCell ref="G18:G19"/>
    <mergeCell ref="B18:B19"/>
    <mergeCell ref="C18:C19"/>
    <mergeCell ref="B6:C7"/>
    <mergeCell ref="C8:C9"/>
    <mergeCell ref="D8:D9"/>
    <mergeCell ref="F8:F9"/>
    <mergeCell ref="F16:G17"/>
    <mergeCell ref="E18:E19"/>
    <mergeCell ref="D16:E17"/>
    <mergeCell ref="D18:D19"/>
    <mergeCell ref="F18:F19"/>
  </mergeCells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8"/>
  <dimension ref="A1:AY59"/>
  <sheetViews>
    <sheetView view="pageBreakPreview" topLeftCell="A10" zoomScaleNormal="100" zoomScaleSheetLayoutView="100" workbookViewId="0">
      <selection activeCell="K10" sqref="K10"/>
    </sheetView>
  </sheetViews>
  <sheetFormatPr defaultRowHeight="12"/>
  <cols>
    <col min="1" max="1" width="11.625" style="226" customWidth="1"/>
    <col min="2" max="5" width="9.625" style="226" customWidth="1"/>
    <col min="6" max="6" width="6.5" style="226" customWidth="1"/>
    <col min="7" max="8" width="9.625" style="226" customWidth="1"/>
    <col min="9" max="9" width="6.5" style="226" customWidth="1"/>
    <col min="10" max="16384" width="9" style="227"/>
  </cols>
  <sheetData>
    <row r="1" spans="1:51" ht="14.1" customHeight="1">
      <c r="A1" s="505"/>
      <c r="B1" s="790"/>
      <c r="C1" s="790"/>
      <c r="D1" s="790"/>
      <c r="E1" s="790"/>
      <c r="F1" s="790"/>
      <c r="G1" s="790"/>
      <c r="H1" s="790"/>
      <c r="I1" s="506" t="s">
        <v>1096</v>
      </c>
    </row>
    <row r="2" spans="1:51" ht="14.1" customHeight="1">
      <c r="A2" s="790"/>
      <c r="B2" s="790"/>
      <c r="C2" s="790"/>
      <c r="D2" s="790"/>
      <c r="E2" s="790"/>
      <c r="F2" s="790"/>
      <c r="G2" s="790"/>
      <c r="H2" s="790"/>
      <c r="I2" s="790"/>
    </row>
    <row r="3" spans="1:51" s="228" customFormat="1" ht="20.100000000000001" customHeight="1">
      <c r="A3" s="1429" t="s">
        <v>719</v>
      </c>
      <c r="B3" s="1429"/>
      <c r="C3" s="1429"/>
      <c r="D3" s="1429"/>
      <c r="E3" s="1429"/>
      <c r="F3" s="1429"/>
      <c r="G3" s="1429"/>
      <c r="H3" s="1429"/>
      <c r="I3" s="14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29"/>
      <c r="AU3" s="229"/>
      <c r="AV3" s="229"/>
      <c r="AW3" s="229"/>
      <c r="AX3" s="229"/>
      <c r="AY3" s="229"/>
    </row>
    <row r="4" spans="1:51" s="231" customFormat="1" ht="24" customHeight="1">
      <c r="A4" s="1430" t="s">
        <v>720</v>
      </c>
      <c r="B4" s="1430"/>
      <c r="C4" s="1430"/>
      <c r="D4" s="1430"/>
      <c r="E4" s="1430"/>
      <c r="F4" s="1430"/>
      <c r="G4" s="1430"/>
      <c r="H4" s="1430"/>
      <c r="I4" s="14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0"/>
      <c r="AQ4" s="230"/>
      <c r="AR4" s="230"/>
      <c r="AS4" s="230"/>
      <c r="AT4" s="230"/>
      <c r="AU4" s="230"/>
      <c r="AV4" s="230"/>
      <c r="AW4" s="230"/>
      <c r="AX4" s="230"/>
      <c r="AY4" s="230"/>
    </row>
    <row r="5" spans="1:51" s="233" customFormat="1" ht="18" customHeight="1" thickBot="1">
      <c r="A5" s="619" t="s">
        <v>398</v>
      </c>
      <c r="B5" s="620"/>
      <c r="C5" s="621"/>
      <c r="D5" s="622"/>
      <c r="E5" s="620"/>
      <c r="F5" s="621"/>
      <c r="G5" s="622"/>
      <c r="H5" s="621"/>
      <c r="I5" s="623" t="s">
        <v>399</v>
      </c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</row>
    <row r="6" spans="1:51" s="232" customFormat="1" ht="20.100000000000001" customHeight="1">
      <c r="A6" s="1427" t="s">
        <v>706</v>
      </c>
      <c r="B6" s="1431" t="s">
        <v>684</v>
      </c>
      <c r="C6" s="1432"/>
      <c r="D6" s="1435" t="s">
        <v>715</v>
      </c>
      <c r="E6" s="1435"/>
      <c r="F6" s="1435"/>
      <c r="G6" s="1435" t="s">
        <v>716</v>
      </c>
      <c r="H6" s="1435"/>
      <c r="I6" s="1438"/>
    </row>
    <row r="7" spans="1:51" s="232" customFormat="1" ht="20.100000000000001" customHeight="1">
      <c r="A7" s="1396"/>
      <c r="B7" s="1433"/>
      <c r="C7" s="1434"/>
      <c r="D7" s="1436"/>
      <c r="E7" s="1436"/>
      <c r="F7" s="1437"/>
      <c r="G7" s="1436"/>
      <c r="H7" s="1436"/>
      <c r="I7" s="1439"/>
    </row>
    <row r="8" spans="1:51" s="232" customFormat="1" ht="20.100000000000001" customHeight="1">
      <c r="A8" s="1396"/>
      <c r="B8" s="1416" t="s">
        <v>709</v>
      </c>
      <c r="C8" s="1412" t="s">
        <v>710</v>
      </c>
      <c r="D8" s="1412" t="s">
        <v>709</v>
      </c>
      <c r="E8" s="1408" t="s">
        <v>710</v>
      </c>
      <c r="F8" s="624"/>
      <c r="G8" s="1412" t="s">
        <v>709</v>
      </c>
      <c r="H8" s="1408" t="s">
        <v>710</v>
      </c>
      <c r="I8" s="625"/>
    </row>
    <row r="9" spans="1:51" s="234" customFormat="1" ht="20.100000000000001" customHeight="1">
      <c r="A9" s="1397"/>
      <c r="B9" s="1417"/>
      <c r="C9" s="1413"/>
      <c r="D9" s="1413"/>
      <c r="E9" s="1413"/>
      <c r="F9" s="626" t="s">
        <v>717</v>
      </c>
      <c r="G9" s="1413"/>
      <c r="H9" s="1413"/>
      <c r="I9" s="627" t="s">
        <v>717</v>
      </c>
      <c r="J9" s="232"/>
      <c r="K9" s="232"/>
      <c r="L9" s="232"/>
      <c r="M9" s="232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</row>
    <row r="10" spans="1:51" s="235" customFormat="1" ht="98.85" customHeight="1">
      <c r="A10" s="157" t="s">
        <v>338</v>
      </c>
      <c r="B10" s="47">
        <v>122616</v>
      </c>
      <c r="C10" s="47">
        <v>680334</v>
      </c>
      <c r="D10" s="47">
        <v>122441</v>
      </c>
      <c r="E10" s="47">
        <v>679872</v>
      </c>
      <c r="F10" s="47">
        <v>555.26498476817403</v>
      </c>
      <c r="G10" s="47">
        <v>175</v>
      </c>
      <c r="H10" s="47">
        <v>461</v>
      </c>
      <c r="I10" s="47">
        <v>264</v>
      </c>
    </row>
    <row r="11" spans="1:51" s="235" customFormat="1" ht="98.85" customHeight="1">
      <c r="A11" s="157" t="s">
        <v>334</v>
      </c>
      <c r="B11" s="47">
        <v>116596</v>
      </c>
      <c r="C11" s="47">
        <v>590301.31853000005</v>
      </c>
      <c r="D11" s="47">
        <v>116472</v>
      </c>
      <c r="E11" s="47">
        <v>589985.97089</v>
      </c>
      <c r="F11" s="47">
        <v>506.54747140085169</v>
      </c>
      <c r="G11" s="47">
        <v>124</v>
      </c>
      <c r="H11" s="47">
        <v>315.34764000000001</v>
      </c>
      <c r="I11" s="47">
        <v>254.31261290322581</v>
      </c>
    </row>
    <row r="12" spans="1:51" s="235" customFormat="1" ht="98.85" customHeight="1">
      <c r="A12" s="157" t="s">
        <v>404</v>
      </c>
      <c r="B12" s="47">
        <v>110550</v>
      </c>
      <c r="C12" s="47">
        <v>570175.58736</v>
      </c>
      <c r="D12" s="47">
        <v>110458</v>
      </c>
      <c r="E12" s="47">
        <v>569948.32515000005</v>
      </c>
      <c r="F12" s="47">
        <v>515.98646105307</v>
      </c>
      <c r="G12" s="47">
        <v>92</v>
      </c>
      <c r="H12" s="47">
        <v>227.26221000000001</v>
      </c>
      <c r="I12" s="47">
        <v>247.02414130434784</v>
      </c>
    </row>
    <row r="13" spans="1:51" s="235" customFormat="1" ht="98.85" customHeight="1">
      <c r="A13" s="157" t="s">
        <v>665</v>
      </c>
      <c r="B13" s="47">
        <v>111505</v>
      </c>
      <c r="C13" s="47">
        <v>563960</v>
      </c>
      <c r="D13" s="47">
        <v>111459</v>
      </c>
      <c r="E13" s="47">
        <v>563846</v>
      </c>
      <c r="F13" s="47">
        <v>506</v>
      </c>
      <c r="G13" s="47">
        <v>46</v>
      </c>
      <c r="H13" s="47">
        <v>114</v>
      </c>
      <c r="I13" s="47">
        <v>248</v>
      </c>
    </row>
    <row r="14" spans="1:51" s="235" customFormat="1" ht="98.85" customHeight="1" thickBot="1">
      <c r="A14" s="213" t="s">
        <v>1011</v>
      </c>
      <c r="B14" s="628">
        <v>108501</v>
      </c>
      <c r="C14" s="628">
        <v>556808</v>
      </c>
      <c r="D14" s="628">
        <v>108479</v>
      </c>
      <c r="E14" s="628">
        <v>556769</v>
      </c>
      <c r="F14" s="990">
        <v>513</v>
      </c>
      <c r="G14" s="628">
        <v>22</v>
      </c>
      <c r="H14" s="628">
        <v>40</v>
      </c>
      <c r="I14" s="990">
        <v>180</v>
      </c>
    </row>
    <row r="15" spans="1:51" s="216" customFormat="1" ht="11.1" customHeight="1">
      <c r="A15" s="595" t="s">
        <v>714</v>
      </c>
      <c r="B15" s="615"/>
      <c r="C15" s="214"/>
      <c r="D15" s="215"/>
      <c r="E15" s="616"/>
      <c r="F15" s="214"/>
      <c r="G15" s="215"/>
      <c r="H15" s="615"/>
      <c r="I15" s="609" t="s">
        <v>9</v>
      </c>
      <c r="J15" s="214"/>
    </row>
    <row r="16" spans="1:51" s="216" customFormat="1" ht="11.1" customHeight="1">
      <c r="A16" s="1428" t="s">
        <v>718</v>
      </c>
      <c r="B16" s="1428"/>
      <c r="C16" s="1428"/>
      <c r="D16" s="629"/>
      <c r="E16" s="616"/>
      <c r="F16" s="214"/>
      <c r="G16" s="215"/>
      <c r="H16" s="615"/>
      <c r="I16" s="616"/>
      <c r="J16" s="214"/>
    </row>
    <row r="17" spans="1:9" s="237" customFormat="1" ht="11.25">
      <c r="A17" s="236"/>
      <c r="B17" s="236"/>
      <c r="C17" s="236"/>
      <c r="D17" s="236"/>
      <c r="E17" s="236"/>
      <c r="F17" s="236"/>
      <c r="G17" s="236"/>
      <c r="H17" s="236"/>
      <c r="I17" s="236"/>
    </row>
    <row r="18" spans="1:9" s="237" customFormat="1" ht="11.25">
      <c r="A18" s="236"/>
      <c r="B18" s="236"/>
      <c r="C18" s="236"/>
      <c r="D18" s="236"/>
      <c r="E18" s="236"/>
      <c r="F18" s="236"/>
      <c r="G18" s="236"/>
      <c r="H18" s="236"/>
      <c r="I18" s="236"/>
    </row>
    <row r="19" spans="1:9" s="237" customFormat="1" ht="11.25">
      <c r="A19" s="236"/>
      <c r="B19" s="236"/>
      <c r="C19" s="236"/>
      <c r="D19" s="236"/>
      <c r="E19" s="236"/>
      <c r="F19" s="236"/>
      <c r="G19" s="236"/>
      <c r="H19" s="236"/>
      <c r="I19" s="236"/>
    </row>
    <row r="20" spans="1:9" s="237" customFormat="1" ht="11.25">
      <c r="A20" s="236"/>
      <c r="B20" s="236"/>
      <c r="C20" s="236"/>
      <c r="D20" s="236"/>
      <c r="E20" s="236"/>
      <c r="F20" s="236"/>
      <c r="G20" s="236"/>
      <c r="H20" s="236"/>
      <c r="I20" s="236"/>
    </row>
    <row r="21" spans="1:9" s="237" customFormat="1" ht="11.25">
      <c r="A21" s="236"/>
      <c r="B21" s="236"/>
      <c r="C21" s="236"/>
      <c r="D21" s="236"/>
      <c r="E21" s="236"/>
      <c r="F21" s="236"/>
      <c r="G21" s="236"/>
      <c r="H21" s="236"/>
      <c r="I21" s="236"/>
    </row>
    <row r="22" spans="1:9" s="237" customFormat="1" ht="11.25">
      <c r="A22" s="236"/>
      <c r="B22" s="236"/>
      <c r="C22" s="236"/>
      <c r="D22" s="236"/>
      <c r="E22" s="236"/>
      <c r="F22" s="236"/>
      <c r="G22" s="236"/>
      <c r="H22" s="236"/>
      <c r="I22" s="236"/>
    </row>
    <row r="23" spans="1:9" s="237" customFormat="1" ht="11.25">
      <c r="A23" s="236"/>
      <c r="B23" s="236"/>
      <c r="C23" s="236"/>
      <c r="D23" s="236"/>
      <c r="E23" s="236"/>
      <c r="F23" s="236"/>
      <c r="G23" s="236"/>
      <c r="H23" s="236"/>
      <c r="I23" s="236"/>
    </row>
    <row r="24" spans="1:9" s="237" customFormat="1" ht="11.25">
      <c r="A24" s="236"/>
      <c r="B24" s="236"/>
      <c r="C24" s="236"/>
      <c r="D24" s="236"/>
      <c r="E24" s="236"/>
      <c r="F24" s="236"/>
      <c r="G24" s="236"/>
      <c r="H24" s="236"/>
      <c r="I24" s="236"/>
    </row>
    <row r="25" spans="1:9" s="237" customFormat="1" ht="11.25">
      <c r="A25" s="236"/>
      <c r="B25" s="236"/>
      <c r="C25" s="236"/>
      <c r="D25" s="236"/>
      <c r="E25" s="236"/>
      <c r="F25" s="236"/>
      <c r="G25" s="236"/>
      <c r="H25" s="236"/>
      <c r="I25" s="236"/>
    </row>
    <row r="26" spans="1:9" s="237" customFormat="1" ht="11.25">
      <c r="A26" s="236"/>
      <c r="B26" s="236"/>
      <c r="C26" s="236"/>
      <c r="D26" s="236"/>
      <c r="E26" s="236"/>
      <c r="F26" s="236"/>
      <c r="G26" s="236"/>
      <c r="H26" s="236"/>
      <c r="I26" s="236"/>
    </row>
    <row r="27" spans="1:9" s="237" customFormat="1" ht="11.25">
      <c r="A27" s="236"/>
      <c r="B27" s="236"/>
      <c r="C27" s="236"/>
      <c r="D27" s="236"/>
      <c r="E27" s="236"/>
      <c r="F27" s="236"/>
      <c r="G27" s="236"/>
      <c r="H27" s="236"/>
      <c r="I27" s="236"/>
    </row>
    <row r="28" spans="1:9" s="237" customFormat="1" ht="11.25">
      <c r="A28" s="236"/>
      <c r="B28" s="236"/>
      <c r="C28" s="236"/>
      <c r="D28" s="236"/>
      <c r="E28" s="236"/>
      <c r="F28" s="236"/>
      <c r="G28" s="236"/>
      <c r="H28" s="236"/>
      <c r="I28" s="236"/>
    </row>
    <row r="29" spans="1:9" s="237" customFormat="1" ht="11.25">
      <c r="A29" s="236"/>
      <c r="B29" s="236"/>
      <c r="C29" s="236"/>
      <c r="D29" s="236"/>
      <c r="E29" s="236"/>
      <c r="F29" s="236"/>
      <c r="G29" s="236"/>
      <c r="H29" s="236"/>
      <c r="I29" s="236"/>
    </row>
    <row r="30" spans="1:9" s="237" customFormat="1" ht="11.25">
      <c r="A30" s="236"/>
      <c r="B30" s="236"/>
      <c r="C30" s="236"/>
      <c r="D30" s="236"/>
      <c r="E30" s="236"/>
      <c r="F30" s="236"/>
      <c r="G30" s="236"/>
      <c r="H30" s="236"/>
      <c r="I30" s="236"/>
    </row>
    <row r="31" spans="1:9" s="237" customFormat="1" ht="11.25">
      <c r="A31" s="236"/>
      <c r="B31" s="236"/>
      <c r="C31" s="236"/>
      <c r="D31" s="236"/>
      <c r="E31" s="236"/>
      <c r="F31" s="236"/>
      <c r="G31" s="236"/>
      <c r="H31" s="236"/>
      <c r="I31" s="236"/>
    </row>
    <row r="32" spans="1:9" s="237" customFormat="1" ht="11.25">
      <c r="A32" s="236"/>
      <c r="B32" s="236"/>
      <c r="C32" s="236"/>
      <c r="D32" s="236"/>
      <c r="E32" s="236"/>
      <c r="F32" s="236"/>
      <c r="G32" s="236"/>
      <c r="H32" s="236"/>
      <c r="I32" s="236"/>
    </row>
    <row r="33" spans="1:9" s="237" customFormat="1" ht="11.25">
      <c r="A33" s="236"/>
      <c r="B33" s="236"/>
      <c r="C33" s="236"/>
      <c r="D33" s="236"/>
      <c r="E33" s="236"/>
      <c r="F33" s="236"/>
      <c r="G33" s="236"/>
      <c r="H33" s="236"/>
      <c r="I33" s="236"/>
    </row>
    <row r="34" spans="1:9" s="237" customFormat="1" ht="11.25">
      <c r="A34" s="236"/>
      <c r="B34" s="236"/>
      <c r="C34" s="236"/>
      <c r="D34" s="236"/>
      <c r="E34" s="236"/>
      <c r="F34" s="236"/>
      <c r="G34" s="236"/>
      <c r="H34" s="236"/>
      <c r="I34" s="236"/>
    </row>
    <row r="35" spans="1:9" s="237" customFormat="1" ht="11.25">
      <c r="A35" s="236"/>
      <c r="B35" s="236"/>
      <c r="C35" s="236"/>
      <c r="D35" s="236"/>
      <c r="E35" s="236"/>
      <c r="F35" s="236"/>
      <c r="G35" s="236"/>
      <c r="H35" s="236"/>
      <c r="I35" s="236"/>
    </row>
    <row r="36" spans="1:9" s="237" customFormat="1" ht="11.25">
      <c r="A36" s="236"/>
      <c r="B36" s="236"/>
      <c r="C36" s="236"/>
      <c r="D36" s="236"/>
      <c r="E36" s="236"/>
      <c r="F36" s="236"/>
      <c r="G36" s="236"/>
      <c r="H36" s="236"/>
      <c r="I36" s="236"/>
    </row>
    <row r="37" spans="1:9" s="237" customFormat="1" ht="11.25">
      <c r="A37" s="236"/>
      <c r="B37" s="236"/>
      <c r="C37" s="236"/>
      <c r="D37" s="236"/>
      <c r="E37" s="236"/>
      <c r="F37" s="236"/>
      <c r="G37" s="236"/>
      <c r="H37" s="236"/>
      <c r="I37" s="236"/>
    </row>
    <row r="38" spans="1:9" s="237" customFormat="1" ht="11.25">
      <c r="A38" s="236"/>
      <c r="B38" s="236"/>
      <c r="C38" s="236"/>
      <c r="D38" s="236"/>
      <c r="E38" s="236"/>
      <c r="F38" s="236"/>
      <c r="G38" s="236"/>
      <c r="H38" s="236"/>
      <c r="I38" s="236"/>
    </row>
    <row r="39" spans="1:9" s="237" customFormat="1" ht="11.25">
      <c r="A39" s="236"/>
      <c r="B39" s="236"/>
      <c r="C39" s="236"/>
      <c r="D39" s="236"/>
      <c r="E39" s="236"/>
      <c r="F39" s="236"/>
      <c r="G39" s="236"/>
      <c r="H39" s="236"/>
      <c r="I39" s="236"/>
    </row>
    <row r="40" spans="1:9" s="237" customFormat="1" ht="11.25">
      <c r="A40" s="236"/>
      <c r="B40" s="236"/>
      <c r="C40" s="236"/>
      <c r="D40" s="236"/>
      <c r="E40" s="236"/>
      <c r="F40" s="236"/>
      <c r="G40" s="236"/>
      <c r="H40" s="236"/>
      <c r="I40" s="236"/>
    </row>
    <row r="41" spans="1:9" s="237" customFormat="1" ht="11.25">
      <c r="A41" s="236"/>
      <c r="B41" s="236"/>
      <c r="C41" s="236"/>
      <c r="D41" s="236"/>
      <c r="E41" s="236"/>
      <c r="F41" s="236"/>
      <c r="G41" s="236"/>
      <c r="H41" s="236"/>
      <c r="I41" s="236"/>
    </row>
    <row r="42" spans="1:9" s="237" customFormat="1" ht="11.25">
      <c r="A42" s="236"/>
      <c r="B42" s="236"/>
      <c r="C42" s="236"/>
      <c r="D42" s="236"/>
      <c r="E42" s="236"/>
      <c r="F42" s="236"/>
      <c r="G42" s="236"/>
      <c r="H42" s="236"/>
      <c r="I42" s="236"/>
    </row>
    <row r="43" spans="1:9" s="237" customFormat="1" ht="11.25">
      <c r="A43" s="236"/>
      <c r="B43" s="236"/>
      <c r="C43" s="236"/>
      <c r="D43" s="236"/>
      <c r="E43" s="236"/>
      <c r="F43" s="236"/>
      <c r="G43" s="236"/>
      <c r="H43" s="236"/>
      <c r="I43" s="236"/>
    </row>
    <row r="44" spans="1:9" s="237" customFormat="1" ht="11.25">
      <c r="A44" s="236"/>
      <c r="B44" s="236"/>
      <c r="C44" s="236"/>
      <c r="D44" s="236"/>
      <c r="E44" s="236"/>
      <c r="F44" s="236"/>
      <c r="G44" s="236"/>
      <c r="H44" s="236"/>
      <c r="I44" s="236"/>
    </row>
    <row r="45" spans="1:9" s="237" customFormat="1" ht="11.25">
      <c r="A45" s="236"/>
      <c r="B45" s="236"/>
      <c r="C45" s="236"/>
      <c r="D45" s="236"/>
      <c r="E45" s="236"/>
      <c r="F45" s="236"/>
      <c r="G45" s="236"/>
      <c r="H45" s="236"/>
      <c r="I45" s="236"/>
    </row>
    <row r="46" spans="1:9" s="237" customFormat="1" ht="11.25">
      <c r="A46" s="236"/>
      <c r="B46" s="236"/>
      <c r="C46" s="236"/>
      <c r="D46" s="236"/>
      <c r="E46" s="236"/>
      <c r="F46" s="236"/>
      <c r="G46" s="236"/>
      <c r="H46" s="236"/>
      <c r="I46" s="236"/>
    </row>
    <row r="47" spans="1:9" s="237" customFormat="1" ht="11.25">
      <c r="A47" s="236"/>
      <c r="B47" s="236"/>
      <c r="C47" s="236"/>
      <c r="D47" s="236"/>
      <c r="E47" s="236"/>
      <c r="F47" s="236"/>
      <c r="G47" s="236"/>
      <c r="H47" s="236"/>
      <c r="I47" s="236"/>
    </row>
    <row r="48" spans="1:9" s="237" customFormat="1" ht="11.25">
      <c r="A48" s="236"/>
      <c r="B48" s="236"/>
      <c r="C48" s="236"/>
      <c r="D48" s="236"/>
      <c r="E48" s="236"/>
      <c r="F48" s="236"/>
      <c r="G48" s="236"/>
      <c r="H48" s="236"/>
      <c r="I48" s="236"/>
    </row>
    <row r="49" spans="1:9" s="237" customFormat="1" ht="11.25">
      <c r="A49" s="236"/>
      <c r="B49" s="236"/>
      <c r="C49" s="236"/>
      <c r="D49" s="236"/>
      <c r="E49" s="236"/>
      <c r="F49" s="236"/>
      <c r="G49" s="236"/>
      <c r="H49" s="236"/>
      <c r="I49" s="236"/>
    </row>
    <row r="50" spans="1:9" s="237" customFormat="1" ht="11.25">
      <c r="A50" s="236"/>
      <c r="B50" s="236"/>
      <c r="C50" s="236"/>
      <c r="D50" s="236"/>
      <c r="E50" s="236"/>
      <c r="F50" s="236"/>
      <c r="G50" s="236"/>
      <c r="H50" s="236"/>
      <c r="I50" s="236"/>
    </row>
    <row r="51" spans="1:9" s="237" customFormat="1" ht="11.25">
      <c r="A51" s="236"/>
      <c r="B51" s="236"/>
      <c r="C51" s="236"/>
      <c r="D51" s="236"/>
      <c r="E51" s="236"/>
      <c r="F51" s="236"/>
      <c r="G51" s="236"/>
      <c r="H51" s="236"/>
      <c r="I51" s="236"/>
    </row>
    <row r="52" spans="1:9" s="237" customFormat="1" ht="11.25">
      <c r="A52" s="236"/>
      <c r="B52" s="236"/>
      <c r="C52" s="236"/>
      <c r="D52" s="236"/>
      <c r="E52" s="236"/>
      <c r="F52" s="236"/>
      <c r="G52" s="236"/>
      <c r="H52" s="236"/>
      <c r="I52" s="236"/>
    </row>
    <row r="53" spans="1:9" s="237" customFormat="1" ht="11.25">
      <c r="A53" s="236"/>
      <c r="B53" s="236"/>
      <c r="C53" s="236"/>
      <c r="D53" s="236"/>
      <c r="E53" s="236"/>
      <c r="F53" s="236"/>
      <c r="G53" s="236"/>
      <c r="H53" s="236"/>
      <c r="I53" s="236"/>
    </row>
    <row r="54" spans="1:9" s="237" customFormat="1" ht="11.25">
      <c r="A54" s="236"/>
      <c r="B54" s="236"/>
      <c r="C54" s="236"/>
      <c r="D54" s="236"/>
      <c r="E54" s="236"/>
      <c r="F54" s="236"/>
      <c r="G54" s="236"/>
      <c r="H54" s="236"/>
      <c r="I54" s="236"/>
    </row>
    <row r="55" spans="1:9" s="237" customFormat="1" ht="11.25">
      <c r="A55" s="236"/>
      <c r="B55" s="236"/>
      <c r="C55" s="236"/>
      <c r="D55" s="236"/>
      <c r="E55" s="236"/>
      <c r="F55" s="236"/>
      <c r="G55" s="236"/>
      <c r="H55" s="236"/>
      <c r="I55" s="236"/>
    </row>
    <row r="56" spans="1:9" s="237" customFormat="1" ht="11.25">
      <c r="A56" s="236"/>
      <c r="B56" s="236"/>
      <c r="C56" s="236"/>
      <c r="D56" s="236"/>
      <c r="E56" s="236"/>
      <c r="F56" s="236"/>
      <c r="G56" s="236"/>
      <c r="H56" s="236"/>
      <c r="I56" s="236"/>
    </row>
    <row r="57" spans="1:9" s="237" customFormat="1" ht="11.25">
      <c r="A57" s="236"/>
      <c r="B57" s="236"/>
      <c r="C57" s="236"/>
      <c r="D57" s="236"/>
      <c r="E57" s="236"/>
      <c r="F57" s="236"/>
      <c r="G57" s="236"/>
      <c r="H57" s="236"/>
      <c r="I57" s="236"/>
    </row>
    <row r="58" spans="1:9" s="237" customFormat="1" ht="11.25">
      <c r="A58" s="236"/>
      <c r="B58" s="236"/>
      <c r="C58" s="236"/>
      <c r="D58" s="236"/>
      <c r="E58" s="236"/>
      <c r="F58" s="236"/>
      <c r="G58" s="236"/>
      <c r="H58" s="236"/>
      <c r="I58" s="236"/>
    </row>
    <row r="59" spans="1:9" s="237" customFormat="1" ht="11.25">
      <c r="A59" s="236"/>
      <c r="B59" s="236"/>
      <c r="C59" s="236"/>
      <c r="D59" s="236"/>
      <c r="E59" s="236"/>
      <c r="F59" s="236"/>
      <c r="G59" s="236"/>
      <c r="H59" s="236"/>
      <c r="I59" s="236"/>
    </row>
  </sheetData>
  <sheetProtection selectLockedCells="1"/>
  <mergeCells count="13">
    <mergeCell ref="A16:C16"/>
    <mergeCell ref="A3:I3"/>
    <mergeCell ref="A4:I4"/>
    <mergeCell ref="A6:A9"/>
    <mergeCell ref="B6:C7"/>
    <mergeCell ref="D6:F7"/>
    <mergeCell ref="G6:I7"/>
    <mergeCell ref="G8:G9"/>
    <mergeCell ref="B8:B9"/>
    <mergeCell ref="C8:C9"/>
    <mergeCell ref="D8:D9"/>
    <mergeCell ref="H8:H9"/>
    <mergeCell ref="E8:E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AN79"/>
  <sheetViews>
    <sheetView view="pageBreakPreview" topLeftCell="A7" zoomScaleNormal="100" zoomScaleSheetLayoutView="100" workbookViewId="0">
      <selection activeCell="B27" sqref="B27"/>
    </sheetView>
  </sheetViews>
  <sheetFormatPr defaultRowHeight="12"/>
  <cols>
    <col min="1" max="1" width="10.875" style="226" customWidth="1"/>
    <col min="2" max="8" width="8.875" style="226" customWidth="1"/>
    <col min="9" max="9" width="9.25" style="226" customWidth="1"/>
    <col min="10" max="10" width="7.125" style="226" customWidth="1"/>
    <col min="11" max="16384" width="9" style="227"/>
  </cols>
  <sheetData>
    <row r="1" spans="1:40" ht="14.1" customHeight="1">
      <c r="A1" s="505" t="s">
        <v>1097</v>
      </c>
      <c r="B1" s="790"/>
      <c r="C1" s="790"/>
      <c r="D1" s="790"/>
      <c r="E1" s="790"/>
      <c r="F1" s="790"/>
      <c r="G1" s="790"/>
      <c r="H1" s="790"/>
      <c r="I1" s="506"/>
    </row>
    <row r="2" spans="1:40" ht="14.1" customHeight="1">
      <c r="A2" s="790"/>
      <c r="B2" s="790"/>
      <c r="C2" s="790"/>
      <c r="D2" s="790"/>
      <c r="E2" s="790"/>
      <c r="F2" s="790"/>
      <c r="G2" s="790"/>
      <c r="H2" s="790"/>
      <c r="I2" s="790"/>
    </row>
    <row r="3" spans="1:40" s="228" customFormat="1" ht="20.100000000000001" customHeight="1">
      <c r="A3" s="1429" t="s">
        <v>721</v>
      </c>
      <c r="B3" s="1429"/>
      <c r="C3" s="1429"/>
      <c r="D3" s="1429"/>
      <c r="E3" s="1429"/>
      <c r="F3" s="1429"/>
      <c r="G3" s="1429"/>
      <c r="H3" s="1429"/>
      <c r="I3" s="14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</row>
    <row r="4" spans="1:40" s="237" customFormat="1" ht="24" customHeight="1">
      <c r="A4" s="1430" t="s">
        <v>722</v>
      </c>
      <c r="B4" s="1430"/>
      <c r="C4" s="1430"/>
      <c r="D4" s="1430"/>
      <c r="E4" s="1430"/>
      <c r="F4" s="1430"/>
      <c r="G4" s="1430"/>
      <c r="H4" s="1430"/>
      <c r="I4" s="1430"/>
      <c r="J4" s="236"/>
    </row>
    <row r="5" spans="1:40" s="233" customFormat="1" ht="18" customHeight="1" thickBot="1">
      <c r="A5" s="619" t="s">
        <v>398</v>
      </c>
      <c r="B5" s="620"/>
      <c r="C5" s="621"/>
      <c r="D5" s="622"/>
      <c r="E5" s="620"/>
      <c r="F5" s="621"/>
      <c r="G5" s="622"/>
      <c r="H5" s="621"/>
      <c r="I5" s="623" t="s">
        <v>399</v>
      </c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</row>
    <row r="6" spans="1:40" s="237" customFormat="1" ht="18.95" customHeight="1">
      <c r="A6" s="1427" t="s">
        <v>723</v>
      </c>
      <c r="B6" s="1431" t="s">
        <v>684</v>
      </c>
      <c r="C6" s="1453"/>
      <c r="D6" s="1451" t="s">
        <v>400</v>
      </c>
      <c r="E6" s="1451"/>
      <c r="F6" s="1451"/>
      <c r="G6" s="1451" t="s">
        <v>724</v>
      </c>
      <c r="H6" s="1451"/>
      <c r="I6" s="1452"/>
    </row>
    <row r="7" spans="1:40" s="237" customFormat="1" ht="18.95" customHeight="1">
      <c r="A7" s="1396"/>
      <c r="B7" s="1454"/>
      <c r="C7" s="1455"/>
      <c r="D7" s="1444"/>
      <c r="E7" s="1444"/>
      <c r="F7" s="1444"/>
      <c r="G7" s="1444"/>
      <c r="H7" s="1444"/>
      <c r="I7" s="1445"/>
    </row>
    <row r="8" spans="1:40" s="237" customFormat="1" ht="18.95" customHeight="1">
      <c r="A8" s="1396"/>
      <c r="B8" s="1416" t="s">
        <v>725</v>
      </c>
      <c r="C8" s="1412" t="s">
        <v>710</v>
      </c>
      <c r="D8" s="1412" t="s">
        <v>725</v>
      </c>
      <c r="E8" s="1408" t="s">
        <v>710</v>
      </c>
      <c r="F8" s="624"/>
      <c r="G8" s="1446" t="s">
        <v>725</v>
      </c>
      <c r="H8" s="1440" t="s">
        <v>726</v>
      </c>
      <c r="I8" s="630"/>
    </row>
    <row r="9" spans="1:40" s="237" customFormat="1" ht="18.95" customHeight="1">
      <c r="A9" s="1397"/>
      <c r="B9" s="1417"/>
      <c r="C9" s="1413"/>
      <c r="D9" s="1413"/>
      <c r="E9" s="1413"/>
      <c r="F9" s="631" t="s">
        <v>717</v>
      </c>
      <c r="G9" s="1447"/>
      <c r="H9" s="1448"/>
      <c r="I9" s="632" t="s">
        <v>717</v>
      </c>
    </row>
    <row r="10" spans="1:40" s="238" customFormat="1" ht="40.5" customHeight="1">
      <c r="A10" s="157" t="s">
        <v>338</v>
      </c>
      <c r="B10" s="21">
        <v>1427</v>
      </c>
      <c r="C10" s="43">
        <v>3437</v>
      </c>
      <c r="D10" s="43">
        <v>1078</v>
      </c>
      <c r="E10" s="43">
        <v>2569</v>
      </c>
      <c r="F10" s="43">
        <v>238.3116883116883</v>
      </c>
      <c r="G10" s="43">
        <v>341</v>
      </c>
      <c r="H10" s="43">
        <v>851</v>
      </c>
      <c r="I10" s="43">
        <v>249</v>
      </c>
      <c r="J10" s="237"/>
    </row>
    <row r="11" spans="1:40" s="238" customFormat="1" ht="40.5" customHeight="1">
      <c r="A11" s="157" t="s">
        <v>334</v>
      </c>
      <c r="B11" s="21">
        <v>1125</v>
      </c>
      <c r="C11" s="43">
        <v>2871</v>
      </c>
      <c r="D11" s="43">
        <v>583</v>
      </c>
      <c r="E11" s="43">
        <v>1385</v>
      </c>
      <c r="F11" s="43">
        <v>237</v>
      </c>
      <c r="G11" s="43">
        <v>414</v>
      </c>
      <c r="H11" s="43">
        <v>1011</v>
      </c>
      <c r="I11" s="43">
        <v>244</v>
      </c>
      <c r="J11" s="237"/>
    </row>
    <row r="12" spans="1:40" s="238" customFormat="1" ht="40.5" customHeight="1">
      <c r="A12" s="157" t="s">
        <v>404</v>
      </c>
      <c r="B12" s="21">
        <v>928</v>
      </c>
      <c r="C12" s="43">
        <v>2429</v>
      </c>
      <c r="D12" s="43">
        <v>450</v>
      </c>
      <c r="E12" s="43">
        <v>1090</v>
      </c>
      <c r="F12" s="43">
        <v>242</v>
      </c>
      <c r="G12" s="43">
        <v>314</v>
      </c>
      <c r="H12" s="43">
        <v>726</v>
      </c>
      <c r="I12" s="43">
        <v>231</v>
      </c>
      <c r="J12" s="237"/>
    </row>
    <row r="13" spans="1:40" s="238" customFormat="1" ht="40.5" customHeight="1">
      <c r="A13" s="157" t="s">
        <v>665</v>
      </c>
      <c r="B13" s="21">
        <v>697</v>
      </c>
      <c r="C13" s="43">
        <v>1789</v>
      </c>
      <c r="D13" s="43">
        <v>460</v>
      </c>
      <c r="E13" s="43">
        <v>1029</v>
      </c>
      <c r="F13" s="43">
        <v>224</v>
      </c>
      <c r="G13" s="43">
        <v>132</v>
      </c>
      <c r="H13" s="43">
        <v>392</v>
      </c>
      <c r="I13" s="43">
        <v>297</v>
      </c>
      <c r="J13" s="237"/>
    </row>
    <row r="14" spans="1:40" s="238" customFormat="1" ht="40.5" customHeight="1" thickBot="1">
      <c r="A14" s="608" t="s">
        <v>1011</v>
      </c>
      <c r="B14" s="23">
        <v>1014</v>
      </c>
      <c r="C14" s="46">
        <v>2653</v>
      </c>
      <c r="D14" s="46">
        <v>668</v>
      </c>
      <c r="E14" s="46">
        <v>1763</v>
      </c>
      <c r="F14" s="46">
        <v>264</v>
      </c>
      <c r="G14" s="46">
        <v>229</v>
      </c>
      <c r="H14" s="46">
        <v>649</v>
      </c>
      <c r="I14" s="46">
        <v>283</v>
      </c>
    </row>
    <row r="15" spans="1:40" s="237" customFormat="1" ht="29.25" customHeight="1" thickBot="1">
      <c r="A15" s="1398"/>
      <c r="B15" s="1399"/>
      <c r="C15" s="1399"/>
      <c r="D15" s="1399"/>
      <c r="E15" s="1399"/>
      <c r="F15" s="1399"/>
      <c r="G15" s="1399"/>
      <c r="H15" s="1399"/>
      <c r="I15" s="1399"/>
      <c r="J15" s="236"/>
    </row>
    <row r="16" spans="1:40" s="237" customFormat="1" ht="18.95" customHeight="1">
      <c r="A16" s="1395" t="s">
        <v>727</v>
      </c>
      <c r="B16" s="1449" t="s">
        <v>728</v>
      </c>
      <c r="C16" s="1442"/>
      <c r="D16" s="1442"/>
      <c r="E16" s="1442" t="s">
        <v>729</v>
      </c>
      <c r="F16" s="1442"/>
      <c r="G16" s="1442"/>
      <c r="H16" s="1442" t="s">
        <v>730</v>
      </c>
      <c r="I16" s="1443"/>
      <c r="J16" s="236"/>
    </row>
    <row r="17" spans="1:10" s="237" customFormat="1" ht="18.95" customHeight="1">
      <c r="A17" s="1396"/>
      <c r="B17" s="1450"/>
      <c r="C17" s="1444"/>
      <c r="D17" s="1444"/>
      <c r="E17" s="1444"/>
      <c r="F17" s="1444"/>
      <c r="G17" s="1444"/>
      <c r="H17" s="1444"/>
      <c r="I17" s="1445"/>
      <c r="J17" s="236"/>
    </row>
    <row r="18" spans="1:10" s="237" customFormat="1" ht="18.95" customHeight="1">
      <c r="A18" s="1396"/>
      <c r="B18" s="1416" t="s">
        <v>725</v>
      </c>
      <c r="C18" s="1408" t="s">
        <v>710</v>
      </c>
      <c r="D18" s="624"/>
      <c r="E18" s="1446" t="s">
        <v>725</v>
      </c>
      <c r="F18" s="1440" t="s">
        <v>726</v>
      </c>
      <c r="G18" s="596"/>
      <c r="H18" s="1446" t="s">
        <v>725</v>
      </c>
      <c r="I18" s="1440" t="s">
        <v>726</v>
      </c>
      <c r="J18" s="236"/>
    </row>
    <row r="19" spans="1:10" s="237" customFormat="1" ht="18.95" customHeight="1">
      <c r="A19" s="1397"/>
      <c r="B19" s="1417"/>
      <c r="C19" s="1413"/>
      <c r="D19" s="631" t="s">
        <v>717</v>
      </c>
      <c r="E19" s="1447"/>
      <c r="F19" s="1448"/>
      <c r="G19" s="631" t="s">
        <v>717</v>
      </c>
      <c r="H19" s="1447"/>
      <c r="I19" s="1441"/>
      <c r="J19" s="236"/>
    </row>
    <row r="20" spans="1:10" s="238" customFormat="1" ht="40.5" customHeight="1">
      <c r="A20" s="157" t="s">
        <v>338</v>
      </c>
      <c r="B20" s="43">
        <v>8</v>
      </c>
      <c r="C20" s="43">
        <v>17</v>
      </c>
      <c r="D20" s="43">
        <v>216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</row>
    <row r="21" spans="1:10" s="238" customFormat="1" ht="40.5" customHeight="1">
      <c r="A21" s="157" t="s">
        <v>334</v>
      </c>
      <c r="B21" s="43">
        <v>128</v>
      </c>
      <c r="C21" s="43">
        <v>475</v>
      </c>
      <c r="D21" s="43">
        <v>371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</row>
    <row r="22" spans="1:10" s="238" customFormat="1" ht="40.5" customHeight="1">
      <c r="A22" s="157" t="s">
        <v>404</v>
      </c>
      <c r="B22" s="43">
        <v>164</v>
      </c>
      <c r="C22" s="43">
        <v>613</v>
      </c>
      <c r="D22" s="43">
        <v>374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</row>
    <row r="23" spans="1:10" s="238" customFormat="1" ht="40.5" customHeight="1">
      <c r="A23" s="157" t="s">
        <v>665</v>
      </c>
      <c r="B23" s="43">
        <v>105</v>
      </c>
      <c r="C23" s="43">
        <v>368</v>
      </c>
      <c r="D23" s="43">
        <v>350</v>
      </c>
      <c r="E23" s="43">
        <v>0</v>
      </c>
      <c r="F23" s="43">
        <v>0</v>
      </c>
      <c r="G23" s="43">
        <v>0</v>
      </c>
      <c r="H23" s="43">
        <v>0</v>
      </c>
      <c r="I23" s="43">
        <v>0</v>
      </c>
    </row>
    <row r="24" spans="1:10" s="238" customFormat="1" ht="40.5" customHeight="1" thickBot="1">
      <c r="A24" s="213" t="s">
        <v>1011</v>
      </c>
      <c r="B24" s="633">
        <v>117</v>
      </c>
      <c r="C24" s="633">
        <v>241</v>
      </c>
      <c r="D24" s="633">
        <v>206</v>
      </c>
      <c r="E24" s="633">
        <v>0</v>
      </c>
      <c r="F24" s="633">
        <v>0</v>
      </c>
      <c r="G24" s="633">
        <v>0</v>
      </c>
      <c r="H24" s="633">
        <v>0</v>
      </c>
      <c r="I24" s="633">
        <v>0</v>
      </c>
    </row>
    <row r="25" spans="1:10" s="216" customFormat="1" ht="11.1" customHeight="1">
      <c r="A25" s="595" t="s">
        <v>731</v>
      </c>
      <c r="B25" s="615"/>
      <c r="C25" s="214"/>
      <c r="D25" s="215"/>
      <c r="E25" s="616"/>
      <c r="F25" s="214"/>
      <c r="G25" s="215"/>
      <c r="H25" s="615"/>
      <c r="I25" s="609" t="s">
        <v>9</v>
      </c>
      <c r="J25" s="215"/>
    </row>
    <row r="26" spans="1:10" s="237" customFormat="1" ht="11.25">
      <c r="A26" s="236"/>
      <c r="B26" s="236"/>
      <c r="C26" s="236"/>
      <c r="D26" s="236"/>
      <c r="E26" s="236"/>
      <c r="F26" s="236"/>
      <c r="G26" s="236"/>
      <c r="H26" s="236"/>
      <c r="I26" s="236"/>
      <c r="J26" s="236"/>
    </row>
    <row r="27" spans="1:10" s="237" customFormat="1" ht="11.25">
      <c r="A27" s="236"/>
      <c r="B27" s="236"/>
      <c r="C27" s="236"/>
      <c r="D27" s="236"/>
      <c r="E27" s="236"/>
      <c r="F27" s="236"/>
      <c r="G27" s="236"/>
      <c r="H27" s="236"/>
      <c r="I27" s="236"/>
      <c r="J27" s="236"/>
    </row>
    <row r="28" spans="1:10" s="237" customFormat="1" ht="11.25">
      <c r="A28" s="236"/>
      <c r="B28" s="236"/>
      <c r="C28" s="236"/>
      <c r="D28" s="236"/>
      <c r="E28" s="236"/>
      <c r="F28" s="236"/>
      <c r="G28" s="236"/>
      <c r="H28" s="236"/>
      <c r="I28" s="236"/>
      <c r="J28" s="236"/>
    </row>
    <row r="29" spans="1:10" s="237" customFormat="1" ht="11.25">
      <c r="A29" s="236"/>
      <c r="B29" s="236"/>
      <c r="C29" s="236"/>
      <c r="D29" s="236"/>
      <c r="E29" s="236"/>
      <c r="F29" s="236"/>
      <c r="G29" s="236"/>
      <c r="H29" s="236"/>
      <c r="I29" s="236"/>
      <c r="J29" s="236"/>
    </row>
    <row r="30" spans="1:10" s="237" customFormat="1" ht="11.25">
      <c r="A30" s="236"/>
      <c r="B30" s="236"/>
      <c r="C30" s="236"/>
      <c r="D30" s="236"/>
      <c r="E30" s="236"/>
      <c r="F30" s="236"/>
      <c r="G30" s="236"/>
      <c r="H30" s="236"/>
      <c r="I30" s="236"/>
      <c r="J30" s="236"/>
    </row>
    <row r="31" spans="1:10" s="237" customFormat="1" ht="11.25">
      <c r="A31" s="236"/>
      <c r="B31" s="236"/>
      <c r="C31" s="236"/>
      <c r="D31" s="236"/>
      <c r="E31" s="236"/>
      <c r="F31" s="236"/>
      <c r="G31" s="236"/>
      <c r="H31" s="236"/>
      <c r="I31" s="236"/>
      <c r="J31" s="236"/>
    </row>
    <row r="32" spans="1:10" s="237" customFormat="1" ht="11.25">
      <c r="A32" s="236"/>
      <c r="B32" s="236"/>
      <c r="C32" s="236"/>
      <c r="D32" s="236"/>
      <c r="E32" s="236"/>
      <c r="F32" s="236"/>
      <c r="G32" s="236"/>
      <c r="H32" s="236"/>
      <c r="I32" s="236"/>
      <c r="J32" s="236"/>
    </row>
    <row r="33" spans="1:10" s="237" customFormat="1" ht="11.25">
      <c r="A33" s="236"/>
      <c r="B33" s="236"/>
      <c r="C33" s="236"/>
      <c r="D33" s="236"/>
      <c r="E33" s="236"/>
      <c r="F33" s="236"/>
      <c r="G33" s="236"/>
      <c r="H33" s="236"/>
      <c r="I33" s="236"/>
      <c r="J33" s="236"/>
    </row>
    <row r="34" spans="1:10" s="237" customFormat="1" ht="11.25">
      <c r="A34" s="236"/>
      <c r="B34" s="236"/>
      <c r="C34" s="236"/>
      <c r="D34" s="236"/>
      <c r="E34" s="236"/>
      <c r="F34" s="236"/>
      <c r="G34" s="236"/>
      <c r="H34" s="236"/>
      <c r="I34" s="236"/>
      <c r="J34" s="236"/>
    </row>
    <row r="35" spans="1:10" s="237" customFormat="1" ht="11.25">
      <c r="A35" s="236"/>
      <c r="B35" s="236"/>
      <c r="C35" s="236"/>
      <c r="D35" s="236"/>
      <c r="E35" s="236"/>
      <c r="F35" s="236"/>
      <c r="G35" s="236"/>
      <c r="H35" s="236"/>
      <c r="I35" s="236"/>
      <c r="J35" s="236"/>
    </row>
    <row r="36" spans="1:10" s="237" customFormat="1" ht="11.25">
      <c r="A36" s="236"/>
      <c r="B36" s="236"/>
      <c r="C36" s="236"/>
      <c r="D36" s="236"/>
      <c r="E36" s="236"/>
      <c r="F36" s="236"/>
      <c r="G36" s="236"/>
      <c r="H36" s="236"/>
      <c r="I36" s="236"/>
      <c r="J36" s="236"/>
    </row>
    <row r="37" spans="1:10" s="237" customFormat="1" ht="11.25">
      <c r="A37" s="236"/>
      <c r="B37" s="236"/>
      <c r="C37" s="236"/>
      <c r="D37" s="236"/>
      <c r="E37" s="236"/>
      <c r="F37" s="236"/>
      <c r="G37" s="236"/>
      <c r="H37" s="236"/>
      <c r="I37" s="236"/>
      <c r="J37" s="236"/>
    </row>
    <row r="38" spans="1:10" s="237" customFormat="1" ht="11.25">
      <c r="A38" s="236"/>
      <c r="B38" s="236"/>
      <c r="C38" s="236"/>
      <c r="D38" s="236"/>
      <c r="E38" s="236"/>
      <c r="F38" s="236"/>
      <c r="G38" s="236"/>
      <c r="H38" s="236"/>
      <c r="I38" s="236"/>
      <c r="J38" s="236"/>
    </row>
    <row r="39" spans="1:10" s="237" customFormat="1" ht="11.25">
      <c r="A39" s="236"/>
      <c r="B39" s="236"/>
      <c r="C39" s="236"/>
      <c r="D39" s="236"/>
      <c r="E39" s="236"/>
      <c r="F39" s="236"/>
      <c r="G39" s="236"/>
      <c r="H39" s="236"/>
      <c r="I39" s="236"/>
      <c r="J39" s="236"/>
    </row>
    <row r="40" spans="1:10" s="237" customFormat="1" ht="11.25">
      <c r="A40" s="236"/>
      <c r="B40" s="236"/>
      <c r="C40" s="236"/>
      <c r="D40" s="236"/>
      <c r="E40" s="236"/>
      <c r="F40" s="236"/>
      <c r="G40" s="236"/>
      <c r="H40" s="236"/>
      <c r="I40" s="236"/>
      <c r="J40" s="236"/>
    </row>
    <row r="41" spans="1:10" s="237" customFormat="1" ht="11.25">
      <c r="A41" s="236"/>
      <c r="B41" s="236"/>
      <c r="C41" s="236"/>
      <c r="D41" s="236"/>
      <c r="E41" s="236"/>
      <c r="F41" s="236"/>
      <c r="G41" s="236"/>
      <c r="H41" s="236"/>
      <c r="I41" s="236"/>
      <c r="J41" s="236"/>
    </row>
    <row r="42" spans="1:10" s="237" customFormat="1" ht="11.25">
      <c r="A42" s="236"/>
      <c r="B42" s="236"/>
      <c r="C42" s="236"/>
      <c r="D42" s="236"/>
      <c r="E42" s="236"/>
      <c r="F42" s="236"/>
      <c r="G42" s="236"/>
      <c r="H42" s="236"/>
      <c r="I42" s="236"/>
      <c r="J42" s="236"/>
    </row>
    <row r="43" spans="1:10" s="237" customFormat="1" ht="11.25">
      <c r="A43" s="236"/>
      <c r="B43" s="236"/>
      <c r="C43" s="236"/>
      <c r="D43" s="236"/>
      <c r="E43" s="236"/>
      <c r="F43" s="236"/>
      <c r="G43" s="236"/>
      <c r="H43" s="236"/>
      <c r="I43" s="236"/>
      <c r="J43" s="236"/>
    </row>
    <row r="44" spans="1:10" s="237" customFormat="1" ht="11.25">
      <c r="A44" s="236"/>
      <c r="B44" s="236"/>
      <c r="C44" s="236"/>
      <c r="D44" s="236"/>
      <c r="E44" s="236"/>
      <c r="F44" s="236"/>
      <c r="G44" s="236"/>
      <c r="H44" s="236"/>
      <c r="I44" s="236"/>
      <c r="J44" s="236"/>
    </row>
    <row r="45" spans="1:10" s="237" customFormat="1" ht="11.25">
      <c r="A45" s="236"/>
      <c r="B45" s="236"/>
      <c r="C45" s="236"/>
      <c r="D45" s="236"/>
      <c r="E45" s="236"/>
      <c r="F45" s="236"/>
      <c r="G45" s="236"/>
      <c r="H45" s="236"/>
      <c r="I45" s="236"/>
      <c r="J45" s="236"/>
    </row>
    <row r="46" spans="1:10" s="237" customFormat="1" ht="11.25">
      <c r="A46" s="236"/>
      <c r="B46" s="236"/>
      <c r="C46" s="236"/>
      <c r="D46" s="236"/>
      <c r="E46" s="236"/>
      <c r="F46" s="236"/>
      <c r="G46" s="236"/>
      <c r="H46" s="236"/>
      <c r="I46" s="236"/>
      <c r="J46" s="236"/>
    </row>
    <row r="47" spans="1:10" s="237" customFormat="1" ht="11.25">
      <c r="A47" s="236"/>
      <c r="B47" s="236"/>
      <c r="C47" s="236"/>
      <c r="D47" s="236"/>
      <c r="E47" s="236"/>
      <c r="F47" s="236"/>
      <c r="G47" s="236"/>
      <c r="H47" s="236"/>
      <c r="I47" s="236"/>
      <c r="J47" s="236"/>
    </row>
    <row r="48" spans="1:10" s="237" customFormat="1" ht="11.25">
      <c r="A48" s="236"/>
      <c r="B48" s="236"/>
      <c r="C48" s="236"/>
      <c r="D48" s="236"/>
      <c r="E48" s="236"/>
      <c r="F48" s="236"/>
      <c r="G48" s="236"/>
      <c r="H48" s="236"/>
      <c r="I48" s="236"/>
      <c r="J48" s="236"/>
    </row>
    <row r="49" spans="1:10" s="237" customFormat="1" ht="11.25">
      <c r="A49" s="236"/>
      <c r="B49" s="236"/>
      <c r="C49" s="236"/>
      <c r="D49" s="236"/>
      <c r="E49" s="236"/>
      <c r="F49" s="236"/>
      <c r="G49" s="236"/>
      <c r="H49" s="236"/>
      <c r="I49" s="236"/>
      <c r="J49" s="236"/>
    </row>
    <row r="50" spans="1:10" s="237" customFormat="1" ht="11.25">
      <c r="A50" s="236"/>
      <c r="B50" s="236"/>
      <c r="C50" s="236"/>
      <c r="D50" s="236"/>
      <c r="E50" s="236"/>
      <c r="F50" s="236"/>
      <c r="G50" s="236"/>
      <c r="H50" s="236"/>
      <c r="I50" s="236"/>
      <c r="J50" s="236"/>
    </row>
    <row r="51" spans="1:10" s="237" customFormat="1" ht="11.25">
      <c r="A51" s="236"/>
      <c r="B51" s="236"/>
      <c r="C51" s="236"/>
      <c r="D51" s="236"/>
      <c r="E51" s="236"/>
      <c r="F51" s="236"/>
      <c r="G51" s="236"/>
      <c r="H51" s="236"/>
      <c r="I51" s="236"/>
      <c r="J51" s="236"/>
    </row>
    <row r="52" spans="1:10" s="237" customFormat="1" ht="11.25">
      <c r="A52" s="236"/>
      <c r="B52" s="236"/>
      <c r="C52" s="236"/>
      <c r="D52" s="236"/>
      <c r="E52" s="236"/>
      <c r="F52" s="236"/>
      <c r="G52" s="236"/>
      <c r="H52" s="236"/>
      <c r="I52" s="236"/>
      <c r="J52" s="236"/>
    </row>
    <row r="53" spans="1:10" s="237" customFormat="1" ht="11.25">
      <c r="A53" s="236"/>
      <c r="B53" s="236"/>
      <c r="C53" s="236"/>
      <c r="D53" s="236"/>
      <c r="E53" s="236"/>
      <c r="F53" s="236"/>
      <c r="G53" s="236"/>
      <c r="H53" s="236"/>
      <c r="I53" s="236"/>
      <c r="J53" s="236"/>
    </row>
    <row r="54" spans="1:10" s="237" customFormat="1" ht="11.25">
      <c r="A54" s="236"/>
      <c r="B54" s="236"/>
      <c r="C54" s="236"/>
      <c r="D54" s="236"/>
      <c r="E54" s="236"/>
      <c r="F54" s="236"/>
      <c r="G54" s="236"/>
      <c r="H54" s="236"/>
      <c r="I54" s="236"/>
      <c r="J54" s="236"/>
    </row>
    <row r="55" spans="1:10" s="237" customFormat="1" ht="11.25">
      <c r="A55" s="236"/>
      <c r="B55" s="236"/>
      <c r="C55" s="236"/>
      <c r="D55" s="236"/>
      <c r="E55" s="236"/>
      <c r="F55" s="236"/>
      <c r="G55" s="236"/>
      <c r="H55" s="236"/>
      <c r="I55" s="236"/>
      <c r="J55" s="236"/>
    </row>
    <row r="56" spans="1:10" s="237" customFormat="1" ht="11.25">
      <c r="A56" s="236"/>
      <c r="B56" s="236"/>
      <c r="C56" s="236"/>
      <c r="D56" s="236"/>
      <c r="E56" s="236"/>
      <c r="F56" s="236"/>
      <c r="G56" s="236"/>
      <c r="H56" s="236"/>
      <c r="I56" s="236"/>
      <c r="J56" s="236"/>
    </row>
    <row r="57" spans="1:10" s="237" customFormat="1" ht="11.25">
      <c r="A57" s="236"/>
      <c r="B57" s="236"/>
      <c r="C57" s="236"/>
      <c r="D57" s="236"/>
      <c r="E57" s="236"/>
      <c r="F57" s="236"/>
      <c r="G57" s="236"/>
      <c r="H57" s="236"/>
      <c r="I57" s="236"/>
      <c r="J57" s="236"/>
    </row>
    <row r="58" spans="1:10" s="237" customFormat="1" ht="11.25">
      <c r="A58" s="236"/>
      <c r="B58" s="236"/>
      <c r="C58" s="236"/>
      <c r="D58" s="236"/>
      <c r="E58" s="236"/>
      <c r="F58" s="236"/>
      <c r="G58" s="236"/>
      <c r="H58" s="236"/>
      <c r="I58" s="236"/>
      <c r="J58" s="236"/>
    </row>
    <row r="59" spans="1:10" s="237" customFormat="1" ht="11.25">
      <c r="A59" s="236"/>
      <c r="B59" s="236"/>
      <c r="C59" s="236"/>
      <c r="D59" s="236"/>
      <c r="E59" s="236"/>
      <c r="F59" s="236"/>
      <c r="G59" s="236"/>
      <c r="H59" s="236"/>
      <c r="I59" s="236"/>
      <c r="J59" s="236"/>
    </row>
    <row r="60" spans="1:10" s="237" customFormat="1" ht="11.25">
      <c r="A60" s="236"/>
      <c r="B60" s="236"/>
      <c r="C60" s="236"/>
      <c r="D60" s="236"/>
      <c r="E60" s="236"/>
      <c r="F60" s="236"/>
      <c r="G60" s="236"/>
      <c r="H60" s="236"/>
      <c r="I60" s="236"/>
      <c r="J60" s="236"/>
    </row>
    <row r="61" spans="1:10" s="237" customFormat="1" ht="11.25">
      <c r="A61" s="236"/>
      <c r="B61" s="236"/>
      <c r="C61" s="236"/>
      <c r="D61" s="236"/>
      <c r="E61" s="236"/>
      <c r="F61" s="236"/>
      <c r="G61" s="236"/>
      <c r="H61" s="236"/>
      <c r="I61" s="236"/>
      <c r="J61" s="236"/>
    </row>
    <row r="62" spans="1:10" s="237" customFormat="1" ht="11.25">
      <c r="A62" s="236"/>
      <c r="B62" s="236"/>
      <c r="C62" s="236"/>
      <c r="D62" s="236"/>
      <c r="E62" s="236"/>
      <c r="F62" s="236"/>
      <c r="G62" s="236"/>
      <c r="H62" s="236"/>
      <c r="I62" s="236"/>
      <c r="J62" s="236"/>
    </row>
    <row r="63" spans="1:10" s="237" customFormat="1" ht="11.25">
      <c r="A63" s="236"/>
      <c r="B63" s="236"/>
      <c r="C63" s="236"/>
      <c r="D63" s="236"/>
      <c r="E63" s="236"/>
      <c r="F63" s="236"/>
      <c r="G63" s="236"/>
      <c r="H63" s="236"/>
      <c r="I63" s="236"/>
      <c r="J63" s="236"/>
    </row>
    <row r="64" spans="1:10" s="237" customFormat="1" ht="11.25">
      <c r="A64" s="236"/>
      <c r="B64" s="236"/>
      <c r="C64" s="236"/>
      <c r="D64" s="236"/>
      <c r="E64" s="236"/>
      <c r="F64" s="236"/>
      <c r="G64" s="236"/>
      <c r="H64" s="236"/>
      <c r="I64" s="236"/>
      <c r="J64" s="236"/>
    </row>
    <row r="65" spans="1:10" s="237" customFormat="1" ht="11.25">
      <c r="A65" s="236"/>
      <c r="B65" s="236"/>
      <c r="C65" s="236"/>
      <c r="D65" s="236"/>
      <c r="E65" s="236"/>
      <c r="F65" s="236"/>
      <c r="G65" s="236"/>
      <c r="H65" s="236"/>
      <c r="I65" s="236"/>
      <c r="J65" s="236"/>
    </row>
    <row r="66" spans="1:10" s="237" customFormat="1" ht="11.25">
      <c r="A66" s="236"/>
      <c r="B66" s="236"/>
      <c r="C66" s="236"/>
      <c r="D66" s="236"/>
      <c r="E66" s="236"/>
      <c r="F66" s="236"/>
      <c r="G66" s="236"/>
      <c r="H66" s="236"/>
      <c r="I66" s="236"/>
      <c r="J66" s="236"/>
    </row>
    <row r="67" spans="1:10" s="237" customFormat="1" ht="11.25">
      <c r="A67" s="236"/>
      <c r="B67" s="236"/>
      <c r="C67" s="236"/>
      <c r="D67" s="236"/>
      <c r="E67" s="236"/>
      <c r="F67" s="236"/>
      <c r="G67" s="236"/>
      <c r="H67" s="236"/>
      <c r="I67" s="236"/>
      <c r="J67" s="236"/>
    </row>
    <row r="68" spans="1:10" s="237" customFormat="1" ht="11.25">
      <c r="A68" s="236"/>
      <c r="B68" s="236"/>
      <c r="C68" s="236"/>
      <c r="D68" s="236"/>
      <c r="E68" s="236"/>
      <c r="F68" s="236"/>
      <c r="G68" s="236"/>
      <c r="H68" s="236"/>
      <c r="I68" s="236"/>
      <c r="J68" s="236"/>
    </row>
    <row r="69" spans="1:10" s="237" customFormat="1" ht="11.25">
      <c r="A69" s="236"/>
      <c r="B69" s="236"/>
      <c r="C69" s="236"/>
      <c r="D69" s="236"/>
      <c r="E69" s="236"/>
      <c r="F69" s="236"/>
      <c r="G69" s="236"/>
      <c r="H69" s="236"/>
      <c r="I69" s="236"/>
      <c r="J69" s="236"/>
    </row>
    <row r="70" spans="1:10" s="237" customFormat="1" ht="11.25">
      <c r="A70" s="236"/>
      <c r="B70" s="236"/>
      <c r="C70" s="236"/>
      <c r="D70" s="236"/>
      <c r="E70" s="236"/>
      <c r="F70" s="236"/>
      <c r="G70" s="236"/>
      <c r="H70" s="236"/>
      <c r="I70" s="236"/>
      <c r="J70" s="236"/>
    </row>
    <row r="71" spans="1:10" s="237" customFormat="1" ht="11.25">
      <c r="A71" s="236"/>
      <c r="B71" s="236"/>
      <c r="C71" s="236"/>
      <c r="D71" s="236"/>
      <c r="E71" s="236"/>
      <c r="F71" s="236"/>
      <c r="G71" s="236"/>
      <c r="H71" s="236"/>
      <c r="I71" s="236"/>
      <c r="J71" s="236"/>
    </row>
    <row r="72" spans="1:10" s="237" customFormat="1" ht="11.25">
      <c r="A72" s="236"/>
      <c r="B72" s="236"/>
      <c r="C72" s="236"/>
      <c r="D72" s="236"/>
      <c r="E72" s="236"/>
      <c r="F72" s="236"/>
      <c r="G72" s="236"/>
      <c r="H72" s="236"/>
      <c r="I72" s="236"/>
      <c r="J72" s="236"/>
    </row>
    <row r="73" spans="1:10" s="237" customFormat="1" ht="11.25">
      <c r="A73" s="236"/>
      <c r="B73" s="236"/>
      <c r="C73" s="236"/>
      <c r="D73" s="236"/>
      <c r="E73" s="236"/>
      <c r="F73" s="236"/>
      <c r="G73" s="236"/>
      <c r="H73" s="236"/>
      <c r="I73" s="236"/>
      <c r="J73" s="236"/>
    </row>
    <row r="74" spans="1:10" s="237" customFormat="1" ht="11.25">
      <c r="A74" s="236"/>
      <c r="B74" s="236"/>
      <c r="C74" s="236"/>
      <c r="D74" s="236"/>
      <c r="E74" s="236"/>
      <c r="F74" s="236"/>
      <c r="G74" s="236"/>
      <c r="H74" s="236"/>
      <c r="I74" s="236"/>
      <c r="J74" s="236"/>
    </row>
    <row r="75" spans="1:10" s="237" customFormat="1" ht="11.25">
      <c r="A75" s="236"/>
      <c r="B75" s="236"/>
      <c r="C75" s="236"/>
      <c r="D75" s="236"/>
      <c r="E75" s="236"/>
      <c r="F75" s="236"/>
      <c r="G75" s="236"/>
      <c r="H75" s="236"/>
      <c r="I75" s="236"/>
      <c r="J75" s="236"/>
    </row>
    <row r="76" spans="1:10" s="237" customFormat="1" ht="11.25">
      <c r="A76" s="236"/>
      <c r="B76" s="236"/>
      <c r="C76" s="236"/>
      <c r="D76" s="236"/>
      <c r="E76" s="236"/>
      <c r="F76" s="236"/>
      <c r="G76" s="236"/>
      <c r="H76" s="236"/>
      <c r="I76" s="236"/>
      <c r="J76" s="236"/>
    </row>
    <row r="77" spans="1:10" s="237" customFormat="1" ht="11.25">
      <c r="A77" s="236"/>
      <c r="B77" s="236"/>
      <c r="C77" s="236"/>
      <c r="D77" s="236"/>
      <c r="E77" s="236"/>
      <c r="F77" s="236"/>
      <c r="G77" s="236"/>
      <c r="H77" s="236"/>
      <c r="I77" s="236"/>
      <c r="J77" s="236"/>
    </row>
    <row r="78" spans="1:10" s="237" customFormat="1" ht="11.25">
      <c r="A78" s="236"/>
      <c r="B78" s="236"/>
      <c r="C78" s="236"/>
      <c r="D78" s="236"/>
      <c r="E78" s="236"/>
      <c r="F78" s="236"/>
      <c r="G78" s="236"/>
      <c r="H78" s="236"/>
      <c r="I78" s="236"/>
      <c r="J78" s="236"/>
    </row>
    <row r="79" spans="1:10" s="237" customFormat="1" ht="11.25">
      <c r="A79" s="236"/>
      <c r="B79" s="236"/>
      <c r="C79" s="236"/>
      <c r="D79" s="236"/>
      <c r="E79" s="236"/>
      <c r="F79" s="236"/>
      <c r="G79" s="236"/>
      <c r="H79" s="236"/>
      <c r="I79" s="236"/>
      <c r="J79" s="236"/>
    </row>
  </sheetData>
  <sheetProtection selectLockedCells="1"/>
  <mergeCells count="23">
    <mergeCell ref="A4:I4"/>
    <mergeCell ref="A6:A9"/>
    <mergeCell ref="A3:I3"/>
    <mergeCell ref="G6:I7"/>
    <mergeCell ref="B6:C7"/>
    <mergeCell ref="D6:F7"/>
    <mergeCell ref="B8:B9"/>
    <mergeCell ref="C8:C9"/>
    <mergeCell ref="D8:D9"/>
    <mergeCell ref="E8:E9"/>
    <mergeCell ref="I18:I19"/>
    <mergeCell ref="H16:I17"/>
    <mergeCell ref="H18:H19"/>
    <mergeCell ref="G8:G9"/>
    <mergeCell ref="H8:H9"/>
    <mergeCell ref="A15:I15"/>
    <mergeCell ref="A16:A19"/>
    <mergeCell ref="B18:B19"/>
    <mergeCell ref="E18:E19"/>
    <mergeCell ref="F18:F19"/>
    <mergeCell ref="E16:G17"/>
    <mergeCell ref="B16:D17"/>
    <mergeCell ref="C18:C1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9"/>
  <dimension ref="A1:M82"/>
  <sheetViews>
    <sheetView view="pageBreakPreview" topLeftCell="A7" zoomScaleNormal="100" zoomScaleSheetLayoutView="100" workbookViewId="0">
      <selection activeCell="K10" sqref="K10"/>
    </sheetView>
  </sheetViews>
  <sheetFormatPr defaultRowHeight="11.25"/>
  <cols>
    <col min="1" max="1" width="10.875" style="242" customWidth="1"/>
    <col min="2" max="2" width="8.125" style="239" customWidth="1"/>
    <col min="3" max="3" width="9.625" style="239" customWidth="1"/>
    <col min="4" max="4" width="6.125" style="240" customWidth="1"/>
    <col min="5" max="5" width="8.125" style="240" customWidth="1"/>
    <col min="6" max="6" width="9.625" style="240" customWidth="1"/>
    <col min="7" max="7" width="6.125" style="240" customWidth="1"/>
    <col min="8" max="8" width="8.125" style="240" customWidth="1"/>
    <col min="9" max="9" width="9.625" style="240" customWidth="1"/>
    <col min="10" max="10" width="6.125" style="239" customWidth="1"/>
    <col min="11" max="16384" width="9" style="241"/>
  </cols>
  <sheetData>
    <row r="1" spans="1:13" ht="14.1" customHeight="1">
      <c r="A1" s="505"/>
      <c r="B1"/>
      <c r="C1" s="240"/>
      <c r="D1"/>
      <c r="E1"/>
      <c r="F1"/>
      <c r="G1"/>
      <c r="H1"/>
      <c r="I1" s="239"/>
      <c r="J1" s="506" t="s">
        <v>1098</v>
      </c>
    </row>
    <row r="2" spans="1:13" ht="14.1" customHeight="1">
      <c r="A2"/>
      <c r="B2"/>
      <c r="C2"/>
      <c r="D2"/>
      <c r="E2"/>
      <c r="F2"/>
      <c r="G2"/>
      <c r="H2"/>
      <c r="I2"/>
      <c r="J2"/>
    </row>
    <row r="3" spans="1:13" s="243" customFormat="1" ht="20.100000000000001" customHeight="1">
      <c r="A3" s="1456" t="s">
        <v>732</v>
      </c>
      <c r="B3" s="1456"/>
      <c r="C3" s="1456"/>
      <c r="D3" s="1456"/>
      <c r="E3" s="1456"/>
      <c r="F3" s="1456"/>
      <c r="G3" s="1456"/>
      <c r="H3" s="1456"/>
      <c r="I3" s="1456"/>
      <c r="J3" s="1456"/>
    </row>
    <row r="4" spans="1:13" s="244" customFormat="1" ht="24" customHeight="1">
      <c r="A4" s="1457" t="s">
        <v>733</v>
      </c>
      <c r="B4" s="1457"/>
      <c r="C4" s="1457"/>
      <c r="D4" s="1457"/>
      <c r="E4" s="1457"/>
      <c r="F4" s="1457"/>
      <c r="G4" s="1457"/>
      <c r="H4" s="1457"/>
      <c r="I4" s="1457"/>
      <c r="J4" s="1457"/>
    </row>
    <row r="5" spans="1:13" s="232" customFormat="1" ht="18" customHeight="1" thickBot="1">
      <c r="A5" s="619" t="s">
        <v>398</v>
      </c>
      <c r="B5" s="620"/>
      <c r="C5" s="621"/>
      <c r="D5" s="622"/>
      <c r="E5" s="620"/>
      <c r="F5" s="621"/>
      <c r="G5" s="622"/>
      <c r="H5" s="621"/>
      <c r="I5" s="621"/>
      <c r="J5" s="623" t="s">
        <v>399</v>
      </c>
    </row>
    <row r="6" spans="1:13" s="245" customFormat="1" ht="18.95" customHeight="1">
      <c r="A6" s="1427" t="s">
        <v>727</v>
      </c>
      <c r="B6" s="1431" t="s">
        <v>684</v>
      </c>
      <c r="C6" s="1432"/>
      <c r="D6" s="1432"/>
      <c r="E6" s="1459" t="s">
        <v>734</v>
      </c>
      <c r="F6" s="1460"/>
      <c r="G6" s="1460"/>
      <c r="H6" s="1459" t="s">
        <v>735</v>
      </c>
      <c r="I6" s="1459"/>
      <c r="J6" s="1462"/>
    </row>
    <row r="7" spans="1:13" s="245" customFormat="1" ht="18.95" customHeight="1">
      <c r="A7" s="1396"/>
      <c r="B7" s="1433"/>
      <c r="C7" s="1434"/>
      <c r="D7" s="1434"/>
      <c r="E7" s="1461"/>
      <c r="F7" s="1461"/>
      <c r="G7" s="1461"/>
      <c r="H7" s="1463"/>
      <c r="I7" s="1463"/>
      <c r="J7" s="1464"/>
    </row>
    <row r="8" spans="1:13" s="245" customFormat="1" ht="18.95" customHeight="1">
      <c r="A8" s="1396"/>
      <c r="B8" s="1416" t="s">
        <v>725</v>
      </c>
      <c r="C8" s="1412" t="s">
        <v>710</v>
      </c>
      <c r="D8" s="1412"/>
      <c r="E8" s="1412" t="s">
        <v>725</v>
      </c>
      <c r="F8" s="1408" t="s">
        <v>710</v>
      </c>
      <c r="G8" s="624"/>
      <c r="H8" s="1412" t="s">
        <v>725</v>
      </c>
      <c r="I8" s="1408" t="s">
        <v>710</v>
      </c>
      <c r="J8" s="625"/>
    </row>
    <row r="9" spans="1:13" s="245" customFormat="1" ht="18.95" customHeight="1">
      <c r="A9" s="1397"/>
      <c r="B9" s="1417"/>
      <c r="C9" s="1413"/>
      <c r="D9" s="1413"/>
      <c r="E9" s="1413"/>
      <c r="F9" s="1413"/>
      <c r="G9" s="631" t="s">
        <v>717</v>
      </c>
      <c r="H9" s="1413"/>
      <c r="I9" s="1413"/>
      <c r="J9" s="632" t="s">
        <v>717</v>
      </c>
    </row>
    <row r="10" spans="1:13" s="247" customFormat="1" ht="40.5" customHeight="1">
      <c r="A10" s="157" t="s">
        <v>338</v>
      </c>
      <c r="B10" s="634">
        <v>2555</v>
      </c>
      <c r="C10" s="1458">
        <v>7931</v>
      </c>
      <c r="D10" s="1458"/>
      <c r="E10" s="634">
        <v>107</v>
      </c>
      <c r="F10" s="634">
        <v>152</v>
      </c>
      <c r="G10" s="634">
        <v>142.05607476635515</v>
      </c>
      <c r="H10" s="634">
        <v>252</v>
      </c>
      <c r="I10" s="634">
        <v>451</v>
      </c>
      <c r="J10" s="634">
        <v>178.96825396825398</v>
      </c>
      <c r="M10" s="248" t="s">
        <v>412</v>
      </c>
    </row>
    <row r="11" spans="1:13" s="247" customFormat="1" ht="40.5" customHeight="1">
      <c r="A11" s="157" t="s">
        <v>334</v>
      </c>
      <c r="B11" s="634">
        <v>2173</v>
      </c>
      <c r="C11" s="1458">
        <v>5755</v>
      </c>
      <c r="D11" s="1458"/>
      <c r="E11" s="634">
        <v>0</v>
      </c>
      <c r="F11" s="634">
        <v>0</v>
      </c>
      <c r="G11" s="634">
        <v>0</v>
      </c>
      <c r="H11" s="634">
        <v>0</v>
      </c>
      <c r="I11" s="634">
        <v>0</v>
      </c>
      <c r="J11" s="634">
        <v>0</v>
      </c>
      <c r="M11" s="248" t="s">
        <v>401</v>
      </c>
    </row>
    <row r="12" spans="1:13" s="247" customFormat="1" ht="40.5" customHeight="1">
      <c r="A12" s="157" t="s">
        <v>404</v>
      </c>
      <c r="B12" s="634">
        <v>2579</v>
      </c>
      <c r="C12" s="1458">
        <v>6135</v>
      </c>
      <c r="D12" s="1458"/>
      <c r="E12" s="634">
        <v>0</v>
      </c>
      <c r="F12" s="634">
        <v>0</v>
      </c>
      <c r="G12" s="634">
        <v>0</v>
      </c>
      <c r="H12" s="634">
        <v>0</v>
      </c>
      <c r="I12" s="634">
        <v>0</v>
      </c>
      <c r="J12" s="634">
        <v>0</v>
      </c>
      <c r="M12" s="248"/>
    </row>
    <row r="13" spans="1:13" s="247" customFormat="1" ht="40.5" customHeight="1">
      <c r="A13" s="157" t="s">
        <v>665</v>
      </c>
      <c r="B13" s="634">
        <v>2947</v>
      </c>
      <c r="C13" s="1458">
        <v>7444</v>
      </c>
      <c r="D13" s="1458"/>
      <c r="E13" s="634">
        <v>0</v>
      </c>
      <c r="F13" s="634">
        <v>0</v>
      </c>
      <c r="G13" s="634">
        <v>0</v>
      </c>
      <c r="H13" s="634">
        <v>0</v>
      </c>
      <c r="I13" s="634">
        <v>0</v>
      </c>
      <c r="J13" s="634">
        <v>0</v>
      </c>
      <c r="M13" s="248" t="s">
        <v>401</v>
      </c>
    </row>
    <row r="14" spans="1:13" s="247" customFormat="1" ht="40.5" customHeight="1" thickBot="1">
      <c r="A14" s="608" t="s">
        <v>1011</v>
      </c>
      <c r="B14" s="1008">
        <v>2593</v>
      </c>
      <c r="C14" s="1472">
        <v>6024</v>
      </c>
      <c r="D14" s="1472"/>
      <c r="E14" s="1008">
        <v>0</v>
      </c>
      <c r="F14" s="1008">
        <v>0</v>
      </c>
      <c r="G14" s="1008">
        <v>0</v>
      </c>
      <c r="H14" s="1008">
        <v>0</v>
      </c>
      <c r="I14" s="1008">
        <v>0</v>
      </c>
      <c r="J14" s="1008">
        <v>0</v>
      </c>
      <c r="M14" s="248" t="s">
        <v>412</v>
      </c>
    </row>
    <row r="15" spans="1:13" s="245" customFormat="1" ht="29.25" customHeight="1" thickBot="1">
      <c r="A15" s="1398"/>
      <c r="B15" s="1467"/>
      <c r="C15" s="1467"/>
      <c r="D15" s="1467"/>
      <c r="E15" s="1467"/>
      <c r="F15" s="1467"/>
      <c r="G15" s="1467"/>
      <c r="H15" s="1467"/>
      <c r="I15" s="1467"/>
      <c r="J15" s="1467"/>
    </row>
    <row r="16" spans="1:13" s="245" customFormat="1" ht="18.95" customHeight="1">
      <c r="A16" s="1395" t="s">
        <v>727</v>
      </c>
      <c r="B16" s="1468" t="s">
        <v>736</v>
      </c>
      <c r="C16" s="1469"/>
      <c r="D16" s="1469"/>
      <c r="E16" s="1465" t="s">
        <v>737</v>
      </c>
      <c r="F16" s="1465"/>
      <c r="G16" s="1465"/>
      <c r="H16" s="1465" t="s">
        <v>738</v>
      </c>
      <c r="I16" s="1465"/>
      <c r="J16" s="1466"/>
    </row>
    <row r="17" spans="1:12" s="245" customFormat="1" ht="18.95" customHeight="1">
      <c r="A17" s="1396"/>
      <c r="B17" s="1470"/>
      <c r="C17" s="1471"/>
      <c r="D17" s="1471"/>
      <c r="E17" s="1463"/>
      <c r="F17" s="1463"/>
      <c r="G17" s="1463"/>
      <c r="H17" s="1463"/>
      <c r="I17" s="1463"/>
      <c r="J17" s="1464"/>
    </row>
    <row r="18" spans="1:12" s="245" customFormat="1" ht="18.95" customHeight="1">
      <c r="A18" s="1396"/>
      <c r="B18" s="1416" t="s">
        <v>725</v>
      </c>
      <c r="C18" s="1408" t="s">
        <v>710</v>
      </c>
      <c r="D18" s="624"/>
      <c r="E18" s="1412" t="s">
        <v>725</v>
      </c>
      <c r="F18" s="1408" t="s">
        <v>710</v>
      </c>
      <c r="G18" s="624"/>
      <c r="H18" s="1412" t="s">
        <v>725</v>
      </c>
      <c r="I18" s="1408" t="s">
        <v>710</v>
      </c>
      <c r="J18" s="625"/>
    </row>
    <row r="19" spans="1:12" s="245" customFormat="1" ht="18.95" customHeight="1">
      <c r="A19" s="1397"/>
      <c r="B19" s="1417"/>
      <c r="C19" s="1413"/>
      <c r="D19" s="631" t="s">
        <v>717</v>
      </c>
      <c r="E19" s="1413"/>
      <c r="F19" s="1413"/>
      <c r="G19" s="631" t="s">
        <v>717</v>
      </c>
      <c r="H19" s="1413"/>
      <c r="I19" s="1413"/>
      <c r="J19" s="632" t="s">
        <v>717</v>
      </c>
    </row>
    <row r="20" spans="1:12" s="247" customFormat="1" ht="40.5" customHeight="1">
      <c r="A20" s="157" t="s">
        <v>338</v>
      </c>
      <c r="B20" s="634">
        <v>1308</v>
      </c>
      <c r="C20" s="634">
        <v>6148</v>
      </c>
      <c r="D20" s="634">
        <v>470</v>
      </c>
      <c r="E20" s="634">
        <v>523</v>
      </c>
      <c r="F20" s="634">
        <v>596</v>
      </c>
      <c r="G20" s="634">
        <v>113.95793499043977</v>
      </c>
      <c r="H20" s="634">
        <v>365</v>
      </c>
      <c r="I20" s="634">
        <v>584</v>
      </c>
      <c r="J20" s="634">
        <v>160</v>
      </c>
    </row>
    <row r="21" spans="1:12" s="247" customFormat="1" ht="40.5" customHeight="1">
      <c r="A21" s="157" t="s">
        <v>334</v>
      </c>
      <c r="B21" s="634">
        <v>1048</v>
      </c>
      <c r="C21" s="634">
        <v>4276</v>
      </c>
      <c r="D21" s="634">
        <v>408.01526717557255</v>
      </c>
      <c r="E21" s="634">
        <v>365</v>
      </c>
      <c r="F21" s="634">
        <v>369</v>
      </c>
      <c r="G21" s="634">
        <v>101.0958904109589</v>
      </c>
      <c r="H21" s="634">
        <v>760</v>
      </c>
      <c r="I21" s="634">
        <v>1110</v>
      </c>
      <c r="J21" s="634">
        <v>146.05263157894737</v>
      </c>
    </row>
    <row r="22" spans="1:12" s="247" customFormat="1" ht="40.5" customHeight="1">
      <c r="A22" s="157" t="s">
        <v>404</v>
      </c>
      <c r="B22" s="634">
        <v>1028</v>
      </c>
      <c r="C22" s="634">
        <v>4482</v>
      </c>
      <c r="D22" s="634">
        <v>435.99221789883268</v>
      </c>
      <c r="E22" s="634">
        <v>526</v>
      </c>
      <c r="F22" s="634">
        <v>484</v>
      </c>
      <c r="G22" s="634">
        <v>92.01520912547528</v>
      </c>
      <c r="H22" s="634">
        <v>1025</v>
      </c>
      <c r="I22" s="634">
        <v>1169</v>
      </c>
      <c r="J22" s="634">
        <v>114.04878048780488</v>
      </c>
    </row>
    <row r="23" spans="1:12" s="247" customFormat="1" ht="40.5" customHeight="1">
      <c r="A23" s="157" t="s">
        <v>665</v>
      </c>
      <c r="B23" s="634">
        <v>1280</v>
      </c>
      <c r="C23" s="634">
        <v>5427</v>
      </c>
      <c r="D23" s="634">
        <v>423.984375</v>
      </c>
      <c r="E23" s="634">
        <v>360</v>
      </c>
      <c r="F23" s="634">
        <v>331</v>
      </c>
      <c r="G23" s="634">
        <v>91.944444444444443</v>
      </c>
      <c r="H23" s="634">
        <v>1307</v>
      </c>
      <c r="I23" s="634">
        <v>1686</v>
      </c>
      <c r="J23" s="634">
        <v>128.99770466717675</v>
      </c>
    </row>
    <row r="24" spans="1:12" s="247" customFormat="1" ht="40.5" customHeight="1" thickBot="1">
      <c r="A24" s="213" t="s">
        <v>1011</v>
      </c>
      <c r="B24" s="1009">
        <v>884</v>
      </c>
      <c r="C24" s="1009">
        <v>3766</v>
      </c>
      <c r="D24" s="1009">
        <v>426</v>
      </c>
      <c r="E24" s="1009">
        <v>488</v>
      </c>
      <c r="F24" s="1009">
        <v>439</v>
      </c>
      <c r="G24" s="1009">
        <v>90</v>
      </c>
      <c r="H24" s="1009">
        <v>1221</v>
      </c>
      <c r="I24" s="1009">
        <v>1819</v>
      </c>
      <c r="J24" s="1009">
        <v>149</v>
      </c>
    </row>
    <row r="25" spans="1:12" s="216" customFormat="1" ht="11.1" customHeight="1">
      <c r="A25" s="595" t="s">
        <v>731</v>
      </c>
      <c r="B25" s="635"/>
      <c r="C25" s="636"/>
      <c r="D25" s="637"/>
      <c r="E25" s="638"/>
      <c r="F25" s="636"/>
      <c r="G25" s="637"/>
      <c r="H25" s="635"/>
      <c r="I25" s="638"/>
      <c r="J25" s="609" t="s">
        <v>9</v>
      </c>
      <c r="L25" s="217"/>
    </row>
    <row r="26" spans="1:12" s="245" customFormat="1">
      <c r="A26" s="249"/>
      <c r="B26" s="250"/>
      <c r="C26" s="250"/>
      <c r="D26" s="249"/>
      <c r="E26" s="249"/>
      <c r="F26" s="249"/>
      <c r="G26" s="249"/>
      <c r="H26" s="249"/>
      <c r="I26" s="249"/>
      <c r="J26" s="250"/>
    </row>
    <row r="27" spans="1:12" s="245" customFormat="1">
      <c r="A27" s="249"/>
      <c r="B27" s="250"/>
      <c r="C27" s="250"/>
      <c r="D27" s="249"/>
      <c r="E27" s="249"/>
      <c r="F27" s="249"/>
      <c r="G27" s="249"/>
      <c r="H27" s="249"/>
      <c r="I27" s="249"/>
      <c r="J27" s="250"/>
    </row>
    <row r="28" spans="1:12" s="245" customFormat="1">
      <c r="A28" s="249"/>
      <c r="B28" s="250"/>
      <c r="C28" s="250"/>
      <c r="D28" s="249"/>
      <c r="E28" s="249"/>
      <c r="F28" s="249"/>
      <c r="G28" s="249"/>
      <c r="H28" s="249"/>
      <c r="I28" s="249"/>
      <c r="J28" s="250"/>
    </row>
    <row r="29" spans="1:12" s="245" customFormat="1">
      <c r="A29" s="249"/>
      <c r="B29" s="250"/>
      <c r="C29" s="250"/>
      <c r="D29" s="249"/>
      <c r="E29" s="249"/>
      <c r="F29" s="249"/>
      <c r="G29" s="249"/>
      <c r="H29" s="249"/>
      <c r="I29" s="249"/>
      <c r="J29" s="250"/>
    </row>
    <row r="30" spans="1:12" s="245" customFormat="1">
      <c r="A30" s="249"/>
      <c r="B30" s="250"/>
      <c r="C30" s="250"/>
      <c r="D30" s="249"/>
      <c r="E30" s="249"/>
      <c r="F30" s="249"/>
      <c r="G30" s="249"/>
      <c r="H30" s="249"/>
      <c r="I30" s="249"/>
      <c r="J30" s="250"/>
    </row>
    <row r="31" spans="1:12" s="245" customFormat="1">
      <c r="A31" s="249"/>
      <c r="B31" s="250"/>
      <c r="C31" s="250"/>
      <c r="D31" s="249"/>
      <c r="E31" s="249"/>
      <c r="F31" s="249"/>
      <c r="G31" s="249"/>
      <c r="H31" s="249"/>
      <c r="I31" s="249"/>
      <c r="J31" s="250"/>
    </row>
    <row r="32" spans="1:12" s="245" customFormat="1">
      <c r="A32" s="249"/>
      <c r="B32" s="250"/>
      <c r="C32" s="250"/>
      <c r="D32" s="249"/>
      <c r="E32" s="249"/>
      <c r="F32" s="249"/>
      <c r="G32" s="249"/>
      <c r="H32" s="249"/>
      <c r="I32" s="249"/>
      <c r="J32" s="250"/>
    </row>
    <row r="33" spans="1:10" s="245" customFormat="1">
      <c r="A33" s="249"/>
      <c r="B33" s="250"/>
      <c r="C33" s="250"/>
      <c r="D33" s="249"/>
      <c r="E33" s="249"/>
      <c r="F33" s="249"/>
      <c r="G33" s="249"/>
      <c r="H33" s="249"/>
      <c r="I33" s="249"/>
      <c r="J33" s="250"/>
    </row>
    <row r="34" spans="1:10" s="245" customFormat="1">
      <c r="A34" s="249"/>
      <c r="B34" s="250"/>
      <c r="C34" s="250"/>
      <c r="D34" s="249"/>
      <c r="E34" s="249"/>
      <c r="F34" s="249"/>
      <c r="G34" s="249"/>
      <c r="H34" s="249"/>
      <c r="I34" s="249"/>
      <c r="J34" s="250"/>
    </row>
    <row r="35" spans="1:10" s="245" customFormat="1">
      <c r="A35" s="249"/>
      <c r="B35" s="250"/>
      <c r="C35" s="250"/>
      <c r="D35" s="249"/>
      <c r="E35" s="249"/>
      <c r="F35" s="249"/>
      <c r="G35" s="249"/>
      <c r="H35" s="249"/>
      <c r="I35" s="249"/>
      <c r="J35" s="250"/>
    </row>
    <row r="36" spans="1:10" s="245" customFormat="1">
      <c r="A36" s="249"/>
      <c r="B36" s="250"/>
      <c r="C36" s="250"/>
      <c r="D36" s="249"/>
      <c r="E36" s="249"/>
      <c r="F36" s="249"/>
      <c r="G36" s="249"/>
      <c r="H36" s="249"/>
      <c r="I36" s="249"/>
      <c r="J36" s="250"/>
    </row>
    <row r="37" spans="1:10" s="245" customFormat="1">
      <c r="A37" s="249"/>
      <c r="B37" s="250"/>
      <c r="C37" s="250"/>
      <c r="D37" s="249"/>
      <c r="E37" s="249"/>
      <c r="F37" s="249"/>
      <c r="G37" s="249"/>
      <c r="H37" s="249"/>
      <c r="I37" s="249"/>
      <c r="J37" s="250"/>
    </row>
    <row r="38" spans="1:10" s="245" customFormat="1">
      <c r="A38" s="249"/>
      <c r="B38" s="250"/>
      <c r="C38" s="250"/>
      <c r="D38" s="249"/>
      <c r="E38" s="249"/>
      <c r="F38" s="249"/>
      <c r="G38" s="249"/>
      <c r="H38" s="249"/>
      <c r="I38" s="249"/>
      <c r="J38" s="250"/>
    </row>
    <row r="39" spans="1:10" s="245" customFormat="1">
      <c r="A39" s="249"/>
      <c r="B39" s="250"/>
      <c r="C39" s="250"/>
      <c r="D39" s="249"/>
      <c r="E39" s="249"/>
      <c r="F39" s="249"/>
      <c r="G39" s="249"/>
      <c r="H39" s="249"/>
      <c r="I39" s="249"/>
      <c r="J39" s="250"/>
    </row>
    <row r="40" spans="1:10" s="245" customFormat="1">
      <c r="A40" s="249"/>
      <c r="B40" s="250"/>
      <c r="C40" s="250"/>
      <c r="D40" s="249"/>
      <c r="E40" s="249"/>
      <c r="F40" s="249"/>
      <c r="G40" s="249"/>
      <c r="H40" s="249"/>
      <c r="I40" s="249"/>
      <c r="J40" s="250"/>
    </row>
    <row r="41" spans="1:10" s="245" customFormat="1">
      <c r="A41" s="249"/>
      <c r="B41" s="250"/>
      <c r="C41" s="250"/>
      <c r="D41" s="249"/>
      <c r="E41" s="249"/>
      <c r="F41" s="249"/>
      <c r="G41" s="249"/>
      <c r="H41" s="249"/>
      <c r="I41" s="249"/>
      <c r="J41" s="250"/>
    </row>
    <row r="42" spans="1:10" s="245" customFormat="1">
      <c r="A42" s="249"/>
      <c r="B42" s="250"/>
      <c r="C42" s="250"/>
      <c r="D42" s="249"/>
      <c r="E42" s="249"/>
      <c r="F42" s="249"/>
      <c r="G42" s="249"/>
      <c r="H42" s="249"/>
      <c r="I42" s="249"/>
      <c r="J42" s="250"/>
    </row>
    <row r="43" spans="1:10" s="245" customFormat="1">
      <c r="A43" s="249"/>
      <c r="B43" s="250"/>
      <c r="C43" s="250"/>
      <c r="D43" s="249"/>
      <c r="E43" s="249"/>
      <c r="F43" s="249"/>
      <c r="G43" s="249"/>
      <c r="H43" s="249"/>
      <c r="I43" s="249"/>
      <c r="J43" s="250"/>
    </row>
    <row r="44" spans="1:10" s="245" customFormat="1">
      <c r="A44" s="249"/>
      <c r="B44" s="250"/>
      <c r="C44" s="250"/>
      <c r="D44" s="249"/>
      <c r="E44" s="249"/>
      <c r="F44" s="249"/>
      <c r="G44" s="249"/>
      <c r="H44" s="249"/>
      <c r="I44" s="249"/>
      <c r="J44" s="250"/>
    </row>
    <row r="45" spans="1:10" s="245" customFormat="1">
      <c r="A45" s="249"/>
      <c r="B45" s="250"/>
      <c r="C45" s="250"/>
      <c r="D45" s="249"/>
      <c r="E45" s="249"/>
      <c r="F45" s="249"/>
      <c r="G45" s="249"/>
      <c r="H45" s="249"/>
      <c r="I45" s="249"/>
      <c r="J45" s="250"/>
    </row>
    <row r="46" spans="1:10" s="245" customFormat="1">
      <c r="A46" s="249"/>
      <c r="B46" s="250"/>
      <c r="C46" s="250"/>
      <c r="D46" s="249"/>
      <c r="E46" s="249"/>
      <c r="F46" s="249"/>
      <c r="G46" s="249"/>
      <c r="H46" s="249"/>
      <c r="I46" s="249"/>
      <c r="J46" s="250"/>
    </row>
    <row r="47" spans="1:10" s="245" customFormat="1">
      <c r="A47" s="249"/>
      <c r="B47" s="250"/>
      <c r="C47" s="250"/>
      <c r="D47" s="249"/>
      <c r="E47" s="249"/>
      <c r="F47" s="249"/>
      <c r="G47" s="249"/>
      <c r="H47" s="249"/>
      <c r="I47" s="249"/>
      <c r="J47" s="250"/>
    </row>
    <row r="48" spans="1:10" s="245" customFormat="1">
      <c r="A48" s="249"/>
      <c r="B48" s="250"/>
      <c r="C48" s="250"/>
      <c r="D48" s="249"/>
      <c r="E48" s="249"/>
      <c r="F48" s="249"/>
      <c r="G48" s="249"/>
      <c r="H48" s="249"/>
      <c r="I48" s="249"/>
      <c r="J48" s="250"/>
    </row>
    <row r="49" spans="1:10" s="245" customFormat="1">
      <c r="A49" s="249"/>
      <c r="B49" s="250"/>
      <c r="C49" s="250"/>
      <c r="D49" s="249"/>
      <c r="E49" s="249"/>
      <c r="F49" s="249"/>
      <c r="G49" s="249"/>
      <c r="H49" s="249"/>
      <c r="I49" s="249"/>
      <c r="J49" s="250"/>
    </row>
    <row r="50" spans="1:10" s="245" customFormat="1">
      <c r="A50" s="249"/>
      <c r="B50" s="250"/>
      <c r="C50" s="250"/>
      <c r="D50" s="249"/>
      <c r="E50" s="249"/>
      <c r="F50" s="249"/>
      <c r="G50" s="249"/>
      <c r="H50" s="249"/>
      <c r="I50" s="249"/>
      <c r="J50" s="250"/>
    </row>
    <row r="51" spans="1:10" s="245" customFormat="1">
      <c r="A51" s="249"/>
      <c r="B51" s="250"/>
      <c r="C51" s="250"/>
      <c r="D51" s="249"/>
      <c r="E51" s="249"/>
      <c r="F51" s="249"/>
      <c r="G51" s="249"/>
      <c r="H51" s="249"/>
      <c r="I51" s="249"/>
      <c r="J51" s="250"/>
    </row>
    <row r="52" spans="1:10" s="245" customFormat="1">
      <c r="A52" s="249"/>
      <c r="B52" s="250"/>
      <c r="C52" s="250"/>
      <c r="D52" s="249"/>
      <c r="E52" s="249"/>
      <c r="F52" s="249"/>
      <c r="G52" s="249"/>
      <c r="H52" s="249"/>
      <c r="I52" s="249"/>
      <c r="J52" s="250"/>
    </row>
    <row r="53" spans="1:10" s="245" customFormat="1">
      <c r="A53" s="249"/>
      <c r="B53" s="250"/>
      <c r="C53" s="250"/>
      <c r="D53" s="249"/>
      <c r="E53" s="249"/>
      <c r="F53" s="249"/>
      <c r="G53" s="249"/>
      <c r="H53" s="249"/>
      <c r="I53" s="249"/>
      <c r="J53" s="250"/>
    </row>
    <row r="54" spans="1:10" s="245" customFormat="1">
      <c r="A54" s="249"/>
      <c r="B54" s="250"/>
      <c r="C54" s="250"/>
      <c r="D54" s="249"/>
      <c r="E54" s="249"/>
      <c r="F54" s="249"/>
      <c r="G54" s="249"/>
      <c r="H54" s="249"/>
      <c r="I54" s="249"/>
      <c r="J54" s="250"/>
    </row>
    <row r="55" spans="1:10" s="245" customFormat="1">
      <c r="A55" s="249"/>
      <c r="B55" s="250"/>
      <c r="C55" s="250"/>
      <c r="D55" s="249"/>
      <c r="E55" s="249"/>
      <c r="F55" s="249"/>
      <c r="G55" s="249"/>
      <c r="H55" s="249"/>
      <c r="I55" s="249"/>
      <c r="J55" s="250"/>
    </row>
    <row r="56" spans="1:10" s="245" customFormat="1">
      <c r="A56" s="249"/>
      <c r="B56" s="250"/>
      <c r="C56" s="250"/>
      <c r="D56" s="249"/>
      <c r="E56" s="249"/>
      <c r="F56" s="249"/>
      <c r="G56" s="249"/>
      <c r="H56" s="249"/>
      <c r="I56" s="249"/>
      <c r="J56" s="250"/>
    </row>
    <row r="57" spans="1:10" s="245" customFormat="1">
      <c r="A57" s="249"/>
      <c r="B57" s="250"/>
      <c r="C57" s="250"/>
      <c r="D57" s="249"/>
      <c r="E57" s="249"/>
      <c r="F57" s="249"/>
      <c r="G57" s="249"/>
      <c r="H57" s="249"/>
      <c r="I57" s="249"/>
      <c r="J57" s="250"/>
    </row>
    <row r="58" spans="1:10" s="245" customFormat="1">
      <c r="A58" s="249"/>
      <c r="B58" s="250"/>
      <c r="C58" s="250"/>
      <c r="D58" s="249"/>
      <c r="E58" s="249"/>
      <c r="F58" s="249"/>
      <c r="G58" s="249"/>
      <c r="H58" s="249"/>
      <c r="I58" s="249"/>
      <c r="J58" s="250"/>
    </row>
    <row r="59" spans="1:10" s="245" customFormat="1">
      <c r="A59" s="249"/>
      <c r="B59" s="250"/>
      <c r="C59" s="250"/>
      <c r="D59" s="249"/>
      <c r="E59" s="249"/>
      <c r="F59" s="249"/>
      <c r="G59" s="249"/>
      <c r="H59" s="249"/>
      <c r="I59" s="249"/>
      <c r="J59" s="250"/>
    </row>
    <row r="60" spans="1:10" s="245" customFormat="1">
      <c r="A60" s="249"/>
      <c r="B60" s="250"/>
      <c r="C60" s="250"/>
      <c r="D60" s="249"/>
      <c r="E60" s="249"/>
      <c r="F60" s="249"/>
      <c r="G60" s="249"/>
      <c r="H60" s="249"/>
      <c r="I60" s="249"/>
      <c r="J60" s="250"/>
    </row>
    <row r="61" spans="1:10" s="245" customFormat="1">
      <c r="A61" s="249"/>
      <c r="B61" s="250"/>
      <c r="C61" s="250"/>
      <c r="D61" s="249"/>
      <c r="E61" s="249"/>
      <c r="F61" s="249"/>
      <c r="G61" s="249"/>
      <c r="H61" s="249"/>
      <c r="I61" s="249"/>
      <c r="J61" s="250"/>
    </row>
    <row r="62" spans="1:10" s="245" customFormat="1">
      <c r="A62" s="249"/>
      <c r="B62" s="250"/>
      <c r="C62" s="250"/>
      <c r="D62" s="249"/>
      <c r="E62" s="249"/>
      <c r="F62" s="249"/>
      <c r="G62" s="249"/>
      <c r="H62" s="249"/>
      <c r="I62" s="249"/>
      <c r="J62" s="250"/>
    </row>
    <row r="63" spans="1:10" s="245" customFormat="1">
      <c r="A63" s="249"/>
      <c r="B63" s="250"/>
      <c r="C63" s="250"/>
      <c r="D63" s="249"/>
      <c r="E63" s="249"/>
      <c r="F63" s="249"/>
      <c r="G63" s="249"/>
      <c r="H63" s="249"/>
      <c r="I63" s="249"/>
      <c r="J63" s="250"/>
    </row>
    <row r="64" spans="1:10" s="245" customFormat="1">
      <c r="A64" s="249"/>
      <c r="B64" s="250"/>
      <c r="C64" s="250"/>
      <c r="D64" s="249"/>
      <c r="E64" s="249"/>
      <c r="F64" s="249"/>
      <c r="G64" s="249"/>
      <c r="H64" s="249"/>
      <c r="I64" s="249"/>
      <c r="J64" s="250"/>
    </row>
    <row r="65" spans="1:10" s="245" customFormat="1">
      <c r="A65" s="249"/>
      <c r="B65" s="250"/>
      <c r="C65" s="250"/>
      <c r="D65" s="249"/>
      <c r="E65" s="249"/>
      <c r="F65" s="249"/>
      <c r="G65" s="249"/>
      <c r="H65" s="249"/>
      <c r="I65" s="249"/>
      <c r="J65" s="250"/>
    </row>
    <row r="66" spans="1:10" s="245" customFormat="1">
      <c r="A66" s="249"/>
      <c r="B66" s="250"/>
      <c r="C66" s="250"/>
      <c r="D66" s="249"/>
      <c r="E66" s="249"/>
      <c r="F66" s="249"/>
      <c r="G66" s="249"/>
      <c r="H66" s="249"/>
      <c r="I66" s="249"/>
      <c r="J66" s="250"/>
    </row>
    <row r="67" spans="1:10" s="245" customFormat="1">
      <c r="A67" s="249"/>
      <c r="B67" s="250"/>
      <c r="C67" s="250"/>
      <c r="D67" s="249"/>
      <c r="E67" s="249"/>
      <c r="F67" s="249"/>
      <c r="G67" s="249"/>
      <c r="H67" s="249"/>
      <c r="I67" s="249"/>
      <c r="J67" s="250"/>
    </row>
    <row r="68" spans="1:10" s="245" customFormat="1">
      <c r="A68" s="249"/>
      <c r="B68" s="250"/>
      <c r="C68" s="250"/>
      <c r="D68" s="249"/>
      <c r="E68" s="249"/>
      <c r="F68" s="249"/>
      <c r="G68" s="249"/>
      <c r="H68" s="249"/>
      <c r="I68" s="249"/>
      <c r="J68" s="250"/>
    </row>
    <row r="69" spans="1:10" s="245" customFormat="1">
      <c r="A69" s="249"/>
      <c r="B69" s="250"/>
      <c r="C69" s="250"/>
      <c r="D69" s="249"/>
      <c r="E69" s="249"/>
      <c r="F69" s="249"/>
      <c r="G69" s="249"/>
      <c r="H69" s="249"/>
      <c r="I69" s="249"/>
      <c r="J69" s="250"/>
    </row>
    <row r="70" spans="1:10" s="245" customFormat="1">
      <c r="A70" s="249"/>
      <c r="B70" s="250"/>
      <c r="C70" s="250"/>
      <c r="D70" s="249"/>
      <c r="E70" s="249"/>
      <c r="F70" s="249"/>
      <c r="G70" s="249"/>
      <c r="H70" s="249"/>
      <c r="I70" s="249"/>
      <c r="J70" s="250"/>
    </row>
    <row r="71" spans="1:10" s="245" customFormat="1">
      <c r="A71" s="249"/>
      <c r="B71" s="250"/>
      <c r="C71" s="250"/>
      <c r="D71" s="249"/>
      <c r="E71" s="249"/>
      <c r="F71" s="249"/>
      <c r="G71" s="249"/>
      <c r="H71" s="249"/>
      <c r="I71" s="249"/>
      <c r="J71" s="250"/>
    </row>
    <row r="72" spans="1:10" s="245" customFormat="1">
      <c r="A72" s="249"/>
      <c r="B72" s="250"/>
      <c r="C72" s="250"/>
      <c r="D72" s="249"/>
      <c r="E72" s="249"/>
      <c r="F72" s="249"/>
      <c r="G72" s="249"/>
      <c r="H72" s="249"/>
      <c r="I72" s="249"/>
      <c r="J72" s="250"/>
    </row>
    <row r="73" spans="1:10" s="245" customFormat="1">
      <c r="A73" s="249"/>
      <c r="B73" s="250"/>
      <c r="C73" s="250"/>
      <c r="D73" s="249"/>
      <c r="E73" s="249"/>
      <c r="F73" s="249"/>
      <c r="G73" s="249"/>
      <c r="H73" s="249"/>
      <c r="I73" s="249"/>
      <c r="J73" s="250"/>
    </row>
    <row r="74" spans="1:10" s="245" customFormat="1">
      <c r="A74" s="249"/>
      <c r="B74" s="250"/>
      <c r="C74" s="250"/>
      <c r="D74" s="249"/>
      <c r="E74" s="249"/>
      <c r="F74" s="249"/>
      <c r="G74" s="249"/>
      <c r="H74" s="249"/>
      <c r="I74" s="249"/>
      <c r="J74" s="250"/>
    </row>
    <row r="75" spans="1:10" s="245" customFormat="1">
      <c r="A75" s="249"/>
      <c r="B75" s="250"/>
      <c r="C75" s="250"/>
      <c r="D75" s="249"/>
      <c r="E75" s="249"/>
      <c r="F75" s="249"/>
      <c r="G75" s="249"/>
      <c r="H75" s="249"/>
      <c r="I75" s="249"/>
      <c r="J75" s="250"/>
    </row>
    <row r="76" spans="1:10" s="245" customFormat="1">
      <c r="A76" s="249"/>
      <c r="B76" s="250"/>
      <c r="C76" s="250"/>
      <c r="D76" s="249"/>
      <c r="E76" s="249"/>
      <c r="F76" s="249"/>
      <c r="G76" s="249"/>
      <c r="H76" s="249"/>
      <c r="I76" s="249"/>
      <c r="J76" s="250"/>
    </row>
    <row r="77" spans="1:10" s="245" customFormat="1">
      <c r="A77" s="249"/>
      <c r="B77" s="250"/>
      <c r="C77" s="250"/>
      <c r="D77" s="249"/>
      <c r="E77" s="249"/>
      <c r="F77" s="249"/>
      <c r="G77" s="249"/>
      <c r="H77" s="249"/>
      <c r="I77" s="249"/>
      <c r="J77" s="250"/>
    </row>
    <row r="78" spans="1:10" s="245" customFormat="1">
      <c r="A78" s="249"/>
      <c r="B78" s="250"/>
      <c r="C78" s="250"/>
      <c r="D78" s="249"/>
      <c r="E78" s="249"/>
      <c r="F78" s="249"/>
      <c r="G78" s="249"/>
      <c r="H78" s="249"/>
      <c r="I78" s="249"/>
      <c r="J78" s="250"/>
    </row>
    <row r="79" spans="1:10" s="245" customFormat="1">
      <c r="A79" s="249"/>
      <c r="B79" s="250"/>
      <c r="C79" s="250"/>
      <c r="D79" s="249"/>
      <c r="E79" s="249"/>
      <c r="F79" s="249"/>
      <c r="G79" s="249"/>
      <c r="H79" s="249"/>
      <c r="I79" s="249"/>
      <c r="J79" s="250"/>
    </row>
    <row r="80" spans="1:10" s="245" customFormat="1">
      <c r="A80" s="249"/>
      <c r="B80" s="250"/>
      <c r="C80" s="250"/>
      <c r="D80" s="249"/>
      <c r="E80" s="249"/>
      <c r="F80" s="249"/>
      <c r="G80" s="249"/>
      <c r="H80" s="249"/>
      <c r="I80" s="249"/>
      <c r="J80" s="250"/>
    </row>
    <row r="81" spans="1:10" s="245" customFormat="1">
      <c r="A81" s="249"/>
      <c r="B81" s="250"/>
      <c r="C81" s="250"/>
      <c r="D81" s="249"/>
      <c r="E81" s="249"/>
      <c r="F81" s="249"/>
      <c r="G81" s="249"/>
      <c r="H81" s="249"/>
      <c r="I81" s="249"/>
      <c r="J81" s="250"/>
    </row>
    <row r="82" spans="1:10" s="245" customFormat="1">
      <c r="A82" s="249"/>
      <c r="B82" s="250"/>
      <c r="C82" s="250"/>
      <c r="D82" s="249"/>
      <c r="E82" s="249"/>
      <c r="F82" s="249"/>
      <c r="G82" s="249"/>
      <c r="H82" s="249"/>
      <c r="I82" s="249"/>
      <c r="J82" s="250"/>
    </row>
  </sheetData>
  <sheetProtection selectLockedCells="1"/>
  <mergeCells count="28">
    <mergeCell ref="H16:J17"/>
    <mergeCell ref="C11:D11"/>
    <mergeCell ref="H18:H19"/>
    <mergeCell ref="F18:F19"/>
    <mergeCell ref="B18:B19"/>
    <mergeCell ref="C18:C19"/>
    <mergeCell ref="E18:E19"/>
    <mergeCell ref="A15:J15"/>
    <mergeCell ref="I18:I19"/>
    <mergeCell ref="B16:D17"/>
    <mergeCell ref="A16:A19"/>
    <mergeCell ref="E16:G17"/>
    <mergeCell ref="C14:D14"/>
    <mergeCell ref="C13:D13"/>
    <mergeCell ref="A3:J3"/>
    <mergeCell ref="A4:J4"/>
    <mergeCell ref="E8:E9"/>
    <mergeCell ref="C10:D10"/>
    <mergeCell ref="C12:D12"/>
    <mergeCell ref="A6:A9"/>
    <mergeCell ref="E6:G7"/>
    <mergeCell ref="B8:B9"/>
    <mergeCell ref="B6:D7"/>
    <mergeCell ref="H6:J7"/>
    <mergeCell ref="H8:H9"/>
    <mergeCell ref="I8:I9"/>
    <mergeCell ref="C8:D9"/>
    <mergeCell ref="F8:F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L83"/>
  <sheetViews>
    <sheetView view="pageBreakPreview" topLeftCell="A10" zoomScaleNormal="100" zoomScaleSheetLayoutView="100" workbookViewId="0">
      <selection activeCell="K10" sqref="K10"/>
    </sheetView>
  </sheetViews>
  <sheetFormatPr defaultRowHeight="11.25"/>
  <cols>
    <col min="1" max="1" width="10.875" style="242" customWidth="1"/>
    <col min="2" max="2" width="8.125" style="239" customWidth="1"/>
    <col min="3" max="3" width="9.625" style="239" customWidth="1"/>
    <col min="4" max="4" width="6.125" style="240" customWidth="1"/>
    <col min="5" max="5" width="8.125" style="240" customWidth="1"/>
    <col min="6" max="6" width="9.625" style="240" customWidth="1"/>
    <col min="7" max="7" width="6.125" style="240" customWidth="1"/>
    <col min="8" max="8" width="8.125" style="240" customWidth="1"/>
    <col min="9" max="9" width="9.625" style="240" customWidth="1"/>
    <col min="10" max="10" width="6.125" style="239" customWidth="1"/>
    <col min="11" max="16384" width="9" style="241"/>
  </cols>
  <sheetData>
    <row r="1" spans="1:10" ht="14.1" customHeight="1">
      <c r="A1" s="505" t="s">
        <v>1099</v>
      </c>
      <c r="B1"/>
      <c r="C1"/>
      <c r="D1"/>
      <c r="E1"/>
      <c r="F1"/>
      <c r="G1"/>
      <c r="H1"/>
      <c r="I1"/>
      <c r="J1" s="506"/>
    </row>
    <row r="2" spans="1:10" ht="14.1" customHeight="1">
      <c r="A2"/>
      <c r="B2"/>
      <c r="C2"/>
      <c r="D2"/>
      <c r="E2"/>
      <c r="F2"/>
      <c r="G2"/>
      <c r="H2"/>
      <c r="I2"/>
      <c r="J2"/>
    </row>
    <row r="3" spans="1:10" s="243" customFormat="1" ht="20.100000000000001" customHeight="1">
      <c r="A3" s="1456" t="s">
        <v>739</v>
      </c>
      <c r="B3" s="1456"/>
      <c r="C3" s="1456"/>
      <c r="D3" s="1456"/>
      <c r="E3" s="1456"/>
      <c r="F3" s="1456"/>
      <c r="G3" s="1456"/>
      <c r="H3" s="1456"/>
      <c r="I3" s="1456"/>
      <c r="J3" s="1456"/>
    </row>
    <row r="4" spans="1:10" s="244" customFormat="1" ht="24" customHeight="1">
      <c r="A4" s="1457" t="s">
        <v>740</v>
      </c>
      <c r="B4" s="1457"/>
      <c r="C4" s="1457"/>
      <c r="D4" s="1457"/>
      <c r="E4" s="1457"/>
      <c r="F4" s="1457"/>
      <c r="G4" s="1457"/>
      <c r="H4" s="1457"/>
      <c r="I4" s="1457"/>
      <c r="J4" s="1457"/>
    </row>
    <row r="5" spans="1:10" s="232" customFormat="1" ht="18" customHeight="1" thickBot="1">
      <c r="A5" s="619" t="s">
        <v>398</v>
      </c>
      <c r="B5" s="620"/>
      <c r="C5" s="621"/>
      <c r="D5" s="622"/>
      <c r="E5" s="620"/>
      <c r="F5" s="621"/>
      <c r="G5" s="622"/>
      <c r="H5" s="621"/>
      <c r="I5" s="621"/>
      <c r="J5" s="623" t="s">
        <v>399</v>
      </c>
    </row>
    <row r="6" spans="1:10" s="475" customFormat="1" ht="18.95" customHeight="1">
      <c r="A6" s="1427" t="s">
        <v>706</v>
      </c>
      <c r="B6" s="1494" t="s">
        <v>684</v>
      </c>
      <c r="C6" s="1495"/>
      <c r="D6" s="1495"/>
      <c r="E6" s="1490" t="s">
        <v>741</v>
      </c>
      <c r="F6" s="1490"/>
      <c r="G6" s="1490"/>
      <c r="H6" s="1490" t="s">
        <v>742</v>
      </c>
      <c r="I6" s="1490"/>
      <c r="J6" s="1492"/>
    </row>
    <row r="7" spans="1:10" s="475" customFormat="1" ht="18.95" customHeight="1">
      <c r="A7" s="1396"/>
      <c r="B7" s="1496"/>
      <c r="C7" s="1497"/>
      <c r="D7" s="1497"/>
      <c r="E7" s="1491"/>
      <c r="F7" s="1491"/>
      <c r="G7" s="1491"/>
      <c r="H7" s="1491"/>
      <c r="I7" s="1491"/>
      <c r="J7" s="1493"/>
    </row>
    <row r="8" spans="1:10" s="475" customFormat="1" ht="18.95" customHeight="1">
      <c r="A8" s="1396"/>
      <c r="B8" s="1416" t="s">
        <v>725</v>
      </c>
      <c r="C8" s="1412" t="s">
        <v>710</v>
      </c>
      <c r="D8" s="1412"/>
      <c r="E8" s="1412" t="s">
        <v>725</v>
      </c>
      <c r="F8" s="1408" t="s">
        <v>710</v>
      </c>
      <c r="G8" s="624"/>
      <c r="H8" s="1412" t="s">
        <v>725</v>
      </c>
      <c r="I8" s="1408" t="s">
        <v>710</v>
      </c>
      <c r="J8" s="625"/>
    </row>
    <row r="9" spans="1:10" s="475" customFormat="1" ht="18.95" customHeight="1">
      <c r="A9" s="1397"/>
      <c r="B9" s="1417"/>
      <c r="C9" s="1413"/>
      <c r="D9" s="1413"/>
      <c r="E9" s="1413"/>
      <c r="F9" s="1413"/>
      <c r="G9" s="631" t="s">
        <v>717</v>
      </c>
      <c r="H9" s="1413"/>
      <c r="I9" s="1413"/>
      <c r="J9" s="632" t="s">
        <v>717</v>
      </c>
    </row>
    <row r="10" spans="1:10" s="476" customFormat="1" ht="40.5" customHeight="1">
      <c r="A10" s="157" t="s">
        <v>338</v>
      </c>
      <c r="B10" s="639">
        <v>14295</v>
      </c>
      <c r="C10" s="1489">
        <v>27340</v>
      </c>
      <c r="D10" s="1489"/>
      <c r="E10" s="639">
        <v>12694</v>
      </c>
      <c r="F10" s="639">
        <v>25014</v>
      </c>
      <c r="G10" s="639">
        <v>197.05372616984403</v>
      </c>
      <c r="H10" s="639">
        <v>803</v>
      </c>
      <c r="I10" s="639">
        <v>859</v>
      </c>
      <c r="J10" s="639">
        <v>106.97384806973848</v>
      </c>
    </row>
    <row r="11" spans="1:10" s="476" customFormat="1" ht="40.5" customHeight="1">
      <c r="A11" s="157" t="s">
        <v>334</v>
      </c>
      <c r="B11" s="639">
        <v>14118</v>
      </c>
      <c r="C11" s="1489">
        <v>19128</v>
      </c>
      <c r="D11" s="1489"/>
      <c r="E11" s="639">
        <v>12606</v>
      </c>
      <c r="F11" s="639">
        <v>17179</v>
      </c>
      <c r="G11" s="639">
        <v>136.27637632873234</v>
      </c>
      <c r="H11" s="639">
        <v>604</v>
      </c>
      <c r="I11" s="639">
        <v>628</v>
      </c>
      <c r="J11" s="639">
        <v>103.97350993377484</v>
      </c>
    </row>
    <row r="12" spans="1:10" s="476" customFormat="1" ht="40.5" customHeight="1">
      <c r="A12" s="157" t="s">
        <v>404</v>
      </c>
      <c r="B12" s="639">
        <v>15947</v>
      </c>
      <c r="C12" s="1489">
        <v>29101.637210000001</v>
      </c>
      <c r="D12" s="1489"/>
      <c r="E12" s="639">
        <v>14497</v>
      </c>
      <c r="F12" s="639">
        <v>27344.637210000001</v>
      </c>
      <c r="G12" s="639">
        <v>188.62273028902533</v>
      </c>
      <c r="H12" s="639">
        <v>578</v>
      </c>
      <c r="I12" s="639">
        <v>590</v>
      </c>
      <c r="J12" s="639">
        <v>102.07612456747405</v>
      </c>
    </row>
    <row r="13" spans="1:10" s="476" customFormat="1" ht="40.5" customHeight="1">
      <c r="A13" s="157" t="s">
        <v>665</v>
      </c>
      <c r="B13" s="639">
        <v>15718</v>
      </c>
      <c r="C13" s="1489">
        <v>30722</v>
      </c>
      <c r="D13" s="1489"/>
      <c r="E13" s="639">
        <v>14288</v>
      </c>
      <c r="F13" s="639">
        <v>29075</v>
      </c>
      <c r="G13" s="639">
        <v>203.49244120940651</v>
      </c>
      <c r="H13" s="639">
        <v>581</v>
      </c>
      <c r="I13" s="639">
        <v>529</v>
      </c>
      <c r="J13" s="639">
        <v>91.049913941480213</v>
      </c>
    </row>
    <row r="14" spans="1:10" s="476" customFormat="1" ht="40.5" customHeight="1" thickBot="1">
      <c r="A14" s="608" t="s">
        <v>1011</v>
      </c>
      <c r="B14" s="1010">
        <v>17571</v>
      </c>
      <c r="C14" s="1473">
        <v>35380</v>
      </c>
      <c r="D14" s="1473"/>
      <c r="E14" s="1010">
        <v>15695</v>
      </c>
      <c r="F14" s="1010">
        <v>33102</v>
      </c>
      <c r="G14" s="1010">
        <v>211</v>
      </c>
      <c r="H14" s="1010">
        <v>892</v>
      </c>
      <c r="I14" s="1010">
        <v>838</v>
      </c>
      <c r="J14" s="1010">
        <v>94</v>
      </c>
    </row>
    <row r="15" spans="1:10" s="232" customFormat="1" ht="29.25" customHeight="1" thickBot="1">
      <c r="A15" s="1478"/>
      <c r="B15" s="1238"/>
      <c r="C15" s="1238"/>
      <c r="D15" s="1238"/>
      <c r="E15" s="1238"/>
      <c r="F15" s="1238"/>
      <c r="G15" s="1238"/>
      <c r="H15" s="1238"/>
      <c r="I15" s="1238"/>
      <c r="J15" s="1238"/>
    </row>
    <row r="16" spans="1:10" s="462" customFormat="1" ht="18.95" customHeight="1">
      <c r="A16" s="1395" t="s">
        <v>706</v>
      </c>
      <c r="B16" s="1479" t="s">
        <v>743</v>
      </c>
      <c r="C16" s="1480"/>
      <c r="D16" s="1480"/>
      <c r="E16" s="1474" t="s">
        <v>744</v>
      </c>
      <c r="F16" s="1475"/>
      <c r="G16" s="1475"/>
      <c r="H16" s="1483" t="s">
        <v>745</v>
      </c>
      <c r="I16" s="1484"/>
      <c r="J16" s="1484"/>
    </row>
    <row r="17" spans="1:12" s="462" customFormat="1" ht="18.95" customHeight="1">
      <c r="A17" s="1396"/>
      <c r="B17" s="1481"/>
      <c r="C17" s="1482"/>
      <c r="D17" s="1482"/>
      <c r="E17" s="1476"/>
      <c r="F17" s="1477"/>
      <c r="G17" s="1477"/>
      <c r="H17" s="1485"/>
      <c r="I17" s="1486"/>
      <c r="J17" s="1486"/>
    </row>
    <row r="18" spans="1:12" s="462" customFormat="1" ht="18.95" customHeight="1">
      <c r="A18" s="1396"/>
      <c r="B18" s="1416" t="s">
        <v>725</v>
      </c>
      <c r="C18" s="1408" t="s">
        <v>710</v>
      </c>
      <c r="D18" s="624"/>
      <c r="E18" s="1412" t="s">
        <v>725</v>
      </c>
      <c r="F18" s="1408" t="s">
        <v>710</v>
      </c>
      <c r="G18" s="625"/>
      <c r="H18" s="1485"/>
      <c r="I18" s="1486"/>
      <c r="J18" s="1486"/>
    </row>
    <row r="19" spans="1:12" s="462" customFormat="1" ht="18.95" customHeight="1">
      <c r="A19" s="1397"/>
      <c r="B19" s="1417"/>
      <c r="C19" s="1413"/>
      <c r="D19" s="631" t="s">
        <v>717</v>
      </c>
      <c r="E19" s="1413"/>
      <c r="F19" s="1413"/>
      <c r="G19" s="632" t="s">
        <v>717</v>
      </c>
      <c r="H19" s="1487"/>
      <c r="I19" s="1488"/>
      <c r="J19" s="1488"/>
    </row>
    <row r="20" spans="1:12" s="463" customFormat="1" ht="40.5" customHeight="1">
      <c r="A20" s="157" t="s">
        <v>338</v>
      </c>
      <c r="B20" s="639">
        <v>57</v>
      </c>
      <c r="C20" s="639">
        <v>67</v>
      </c>
      <c r="D20" s="639">
        <v>117</v>
      </c>
      <c r="E20" s="639">
        <v>741</v>
      </c>
      <c r="F20" s="639">
        <v>1400</v>
      </c>
      <c r="G20" s="639">
        <v>188.93387314439946</v>
      </c>
      <c r="H20" s="143"/>
      <c r="I20" s="462"/>
      <c r="J20" s="462"/>
    </row>
    <row r="21" spans="1:12" s="463" customFormat="1" ht="40.5" customHeight="1">
      <c r="A21" s="157" t="s">
        <v>334</v>
      </c>
      <c r="B21" s="639">
        <v>130</v>
      </c>
      <c r="C21" s="639">
        <v>131</v>
      </c>
      <c r="D21" s="639">
        <v>100.76923076923077</v>
      </c>
      <c r="E21" s="639">
        <v>778</v>
      </c>
      <c r="F21" s="639">
        <v>1190</v>
      </c>
      <c r="G21" s="639">
        <v>152.95629820051414</v>
      </c>
      <c r="H21" s="143"/>
      <c r="I21" s="462"/>
      <c r="J21" s="462"/>
    </row>
    <row r="22" spans="1:12" s="463" customFormat="1" ht="40.5" customHeight="1">
      <c r="A22" s="157" t="s">
        <v>404</v>
      </c>
      <c r="B22" s="639">
        <v>85</v>
      </c>
      <c r="C22" s="639">
        <v>89</v>
      </c>
      <c r="D22" s="639">
        <v>104.70588235294117</v>
      </c>
      <c r="E22" s="639">
        <v>787</v>
      </c>
      <c r="F22" s="639">
        <v>1078</v>
      </c>
      <c r="G22" s="639">
        <v>136.97585768742059</v>
      </c>
      <c r="H22" s="143"/>
      <c r="I22" s="462"/>
      <c r="J22" s="462"/>
    </row>
    <row r="23" spans="1:12" s="463" customFormat="1" ht="40.5" customHeight="1">
      <c r="A23" s="157" t="s">
        <v>665</v>
      </c>
      <c r="B23" s="639">
        <v>54</v>
      </c>
      <c r="C23" s="639">
        <v>53</v>
      </c>
      <c r="D23" s="639">
        <v>98.148148148148152</v>
      </c>
      <c r="E23" s="639">
        <v>795</v>
      </c>
      <c r="F23" s="639">
        <v>1065</v>
      </c>
      <c r="G23" s="639">
        <v>133.96226415094338</v>
      </c>
      <c r="H23" s="143"/>
      <c r="I23" s="462"/>
      <c r="J23" s="462"/>
    </row>
    <row r="24" spans="1:12" s="463" customFormat="1" ht="40.5" customHeight="1" thickBot="1">
      <c r="A24" s="213" t="s">
        <v>1011</v>
      </c>
      <c r="B24" s="1011">
        <v>78</v>
      </c>
      <c r="C24" s="1011">
        <v>72</v>
      </c>
      <c r="D24" s="1011">
        <v>92</v>
      </c>
      <c r="E24" s="1011">
        <v>906</v>
      </c>
      <c r="F24" s="1011">
        <v>1368</v>
      </c>
      <c r="G24" s="1011">
        <v>151</v>
      </c>
      <c r="H24" s="597"/>
      <c r="I24" s="640"/>
      <c r="J24" s="640"/>
    </row>
    <row r="25" spans="1:12" s="216" customFormat="1" ht="11.1" customHeight="1">
      <c r="A25" s="595" t="s">
        <v>731</v>
      </c>
      <c r="B25" s="615"/>
      <c r="C25" s="214"/>
      <c r="D25" s="215"/>
      <c r="E25" s="616"/>
      <c r="F25" s="214"/>
      <c r="G25" s="215"/>
      <c r="H25" s="615"/>
      <c r="I25" s="616"/>
      <c r="J25" s="609" t="s">
        <v>9</v>
      </c>
      <c r="L25" s="217"/>
    </row>
    <row r="26" spans="1:12" s="245" customFormat="1">
      <c r="A26" s="249"/>
      <c r="B26" s="250"/>
      <c r="C26" s="250"/>
      <c r="D26" s="249"/>
      <c r="E26" s="249"/>
      <c r="F26" s="249"/>
      <c r="G26" s="249"/>
      <c r="H26" s="249"/>
      <c r="I26" s="249"/>
      <c r="J26" s="250"/>
    </row>
    <row r="27" spans="1:12" s="245" customFormat="1">
      <c r="A27" s="249"/>
      <c r="B27" s="250"/>
      <c r="C27" s="250"/>
      <c r="D27" s="249"/>
      <c r="E27" s="249"/>
      <c r="F27" s="249"/>
      <c r="G27" s="249"/>
      <c r="H27" s="249"/>
      <c r="I27" s="249"/>
      <c r="J27" s="250"/>
    </row>
    <row r="28" spans="1:12" s="245" customFormat="1">
      <c r="A28" s="249"/>
      <c r="B28" s="250"/>
      <c r="C28" s="250"/>
      <c r="D28" s="249"/>
      <c r="E28" s="249"/>
      <c r="F28" s="249"/>
      <c r="G28" s="249"/>
      <c r="H28" s="249"/>
      <c r="I28" s="249"/>
      <c r="J28" s="250"/>
    </row>
    <row r="29" spans="1:12" s="245" customFormat="1">
      <c r="A29" s="249"/>
      <c r="B29" s="250"/>
      <c r="C29" s="250"/>
      <c r="D29" s="249"/>
      <c r="E29" s="249"/>
      <c r="F29" s="249"/>
      <c r="G29" s="249"/>
      <c r="H29" s="249"/>
      <c r="I29" s="249"/>
      <c r="J29" s="250"/>
    </row>
    <row r="30" spans="1:12" s="245" customFormat="1">
      <c r="A30" s="249"/>
      <c r="B30" s="250"/>
      <c r="C30" s="250"/>
      <c r="D30" s="249"/>
      <c r="E30" s="249"/>
      <c r="F30" s="249"/>
      <c r="G30" s="249"/>
      <c r="H30" s="249"/>
      <c r="I30" s="249"/>
      <c r="J30" s="250"/>
    </row>
    <row r="31" spans="1:12" s="245" customFormat="1">
      <c r="A31" s="249"/>
      <c r="B31" s="250"/>
      <c r="C31" s="250"/>
      <c r="D31" s="249"/>
      <c r="E31" s="249"/>
      <c r="F31" s="249"/>
      <c r="G31" s="249"/>
      <c r="H31" s="249"/>
      <c r="I31" s="249"/>
      <c r="J31" s="250"/>
    </row>
    <row r="32" spans="1:12" s="245" customFormat="1">
      <c r="A32" s="249"/>
      <c r="B32" s="250"/>
      <c r="C32" s="250"/>
      <c r="D32" s="249"/>
      <c r="E32" s="249"/>
      <c r="F32" s="249"/>
      <c r="G32" s="249"/>
      <c r="H32" s="249"/>
      <c r="I32" s="249"/>
      <c r="J32" s="250"/>
    </row>
    <row r="33" spans="1:10" s="245" customFormat="1">
      <c r="A33" s="249"/>
      <c r="B33" s="250"/>
      <c r="C33" s="250"/>
      <c r="D33" s="249"/>
      <c r="E33" s="249"/>
      <c r="F33" s="249"/>
      <c r="G33" s="249"/>
      <c r="H33" s="249"/>
      <c r="I33" s="249"/>
      <c r="J33" s="250"/>
    </row>
    <row r="34" spans="1:10" s="245" customFormat="1">
      <c r="A34" s="249"/>
      <c r="B34" s="250"/>
      <c r="C34" s="250"/>
      <c r="D34" s="249"/>
      <c r="E34" s="249"/>
      <c r="F34" s="249"/>
      <c r="G34" s="249"/>
      <c r="H34" s="249"/>
      <c r="I34" s="249"/>
      <c r="J34" s="250"/>
    </row>
    <row r="35" spans="1:10" s="245" customFormat="1">
      <c r="A35" s="249"/>
      <c r="B35" s="250"/>
      <c r="C35" s="250"/>
      <c r="D35" s="249"/>
      <c r="E35" s="249"/>
      <c r="F35" s="249"/>
      <c r="G35" s="249"/>
      <c r="H35" s="249"/>
      <c r="I35" s="249"/>
      <c r="J35" s="250"/>
    </row>
    <row r="36" spans="1:10" s="245" customFormat="1">
      <c r="A36" s="249"/>
      <c r="B36" s="250"/>
      <c r="C36" s="250"/>
      <c r="D36" s="249"/>
      <c r="E36" s="249"/>
      <c r="F36" s="249"/>
      <c r="G36" s="249"/>
      <c r="H36" s="249"/>
      <c r="I36" s="249"/>
      <c r="J36" s="250"/>
    </row>
    <row r="37" spans="1:10" s="245" customFormat="1">
      <c r="A37" s="249"/>
      <c r="B37" s="250"/>
      <c r="C37" s="250"/>
      <c r="D37" s="249"/>
      <c r="E37" s="249"/>
      <c r="F37" s="249"/>
      <c r="G37" s="249"/>
      <c r="H37" s="249"/>
      <c r="I37" s="249"/>
      <c r="J37" s="250"/>
    </row>
    <row r="38" spans="1:10" s="245" customFormat="1">
      <c r="A38" s="249"/>
      <c r="B38" s="250"/>
      <c r="C38" s="250"/>
      <c r="D38" s="249"/>
      <c r="E38" s="249"/>
      <c r="F38" s="249"/>
      <c r="G38" s="249"/>
      <c r="H38" s="249"/>
      <c r="I38" s="249"/>
      <c r="J38" s="250"/>
    </row>
    <row r="39" spans="1:10" s="245" customFormat="1">
      <c r="A39" s="249"/>
      <c r="B39" s="250"/>
      <c r="C39" s="250"/>
      <c r="D39" s="249"/>
      <c r="E39" s="249"/>
      <c r="F39" s="249"/>
      <c r="G39" s="249"/>
      <c r="H39" s="249"/>
      <c r="I39" s="249"/>
      <c r="J39" s="250"/>
    </row>
    <row r="40" spans="1:10" s="245" customFormat="1">
      <c r="A40" s="249"/>
      <c r="B40" s="250"/>
      <c r="C40" s="250"/>
      <c r="D40" s="249"/>
      <c r="E40" s="249"/>
      <c r="F40" s="249"/>
      <c r="G40" s="249"/>
      <c r="H40" s="249"/>
      <c r="I40" s="249"/>
      <c r="J40" s="250"/>
    </row>
    <row r="41" spans="1:10" s="245" customFormat="1">
      <c r="A41" s="249"/>
      <c r="B41" s="250"/>
      <c r="C41" s="250"/>
      <c r="D41" s="249"/>
      <c r="E41" s="249"/>
      <c r="F41" s="249"/>
      <c r="G41" s="249"/>
      <c r="H41" s="249"/>
      <c r="I41" s="249"/>
      <c r="J41" s="250"/>
    </row>
    <row r="42" spans="1:10" s="245" customFormat="1">
      <c r="A42" s="249"/>
      <c r="B42" s="250"/>
      <c r="C42" s="250"/>
      <c r="D42" s="249"/>
      <c r="E42" s="249"/>
      <c r="F42" s="249"/>
      <c r="G42" s="249"/>
      <c r="H42" s="249"/>
      <c r="I42" s="249"/>
      <c r="J42" s="250"/>
    </row>
    <row r="43" spans="1:10" s="245" customFormat="1">
      <c r="A43" s="249"/>
      <c r="B43" s="250"/>
      <c r="C43" s="250"/>
      <c r="D43" s="249"/>
      <c r="E43" s="249"/>
      <c r="F43" s="249"/>
      <c r="G43" s="249"/>
      <c r="H43" s="249"/>
      <c r="I43" s="249"/>
      <c r="J43" s="250"/>
    </row>
    <row r="44" spans="1:10" s="245" customFormat="1">
      <c r="A44" s="249"/>
      <c r="B44" s="250"/>
      <c r="C44" s="250"/>
      <c r="D44" s="249"/>
      <c r="E44" s="249"/>
      <c r="F44" s="249"/>
      <c r="G44" s="249"/>
      <c r="H44" s="249"/>
      <c r="I44" s="249"/>
      <c r="J44" s="250"/>
    </row>
    <row r="45" spans="1:10" s="245" customFormat="1">
      <c r="A45" s="249"/>
      <c r="B45" s="250"/>
      <c r="C45" s="250"/>
      <c r="D45" s="249"/>
      <c r="E45" s="249"/>
      <c r="F45" s="249"/>
      <c r="G45" s="249"/>
      <c r="H45" s="249"/>
      <c r="I45" s="249"/>
      <c r="J45" s="250"/>
    </row>
    <row r="46" spans="1:10" s="245" customFormat="1">
      <c r="A46" s="249"/>
      <c r="B46" s="250"/>
      <c r="C46" s="250"/>
      <c r="D46" s="249"/>
      <c r="E46" s="249"/>
      <c r="F46" s="249"/>
      <c r="G46" s="249"/>
      <c r="H46" s="249"/>
      <c r="I46" s="249"/>
      <c r="J46" s="250"/>
    </row>
    <row r="47" spans="1:10" s="245" customFormat="1">
      <c r="A47" s="249"/>
      <c r="B47" s="250"/>
      <c r="C47" s="250"/>
      <c r="D47" s="249"/>
      <c r="E47" s="249"/>
      <c r="F47" s="249"/>
      <c r="G47" s="249"/>
      <c r="H47" s="249"/>
      <c r="I47" s="249"/>
      <c r="J47" s="250"/>
    </row>
    <row r="48" spans="1:10" s="245" customFormat="1">
      <c r="A48" s="249"/>
      <c r="B48" s="250"/>
      <c r="C48" s="250"/>
      <c r="D48" s="249"/>
      <c r="E48" s="249"/>
      <c r="F48" s="249"/>
      <c r="G48" s="249"/>
      <c r="H48" s="249"/>
      <c r="I48" s="249"/>
      <c r="J48" s="250"/>
    </row>
    <row r="49" spans="1:10" s="245" customFormat="1">
      <c r="A49" s="249"/>
      <c r="B49" s="250"/>
      <c r="C49" s="250"/>
      <c r="D49" s="249"/>
      <c r="E49" s="249"/>
      <c r="F49" s="249"/>
      <c r="G49" s="249"/>
      <c r="H49" s="249"/>
      <c r="I49" s="249"/>
      <c r="J49" s="250"/>
    </row>
    <row r="50" spans="1:10" s="245" customFormat="1">
      <c r="A50" s="249"/>
      <c r="B50" s="250"/>
      <c r="C50" s="250"/>
      <c r="D50" s="249"/>
      <c r="E50" s="249"/>
      <c r="F50" s="249"/>
      <c r="G50" s="249"/>
      <c r="H50" s="249"/>
      <c r="I50" s="249"/>
      <c r="J50" s="250"/>
    </row>
    <row r="51" spans="1:10" s="245" customFormat="1">
      <c r="A51" s="249"/>
      <c r="B51" s="250"/>
      <c r="C51" s="250"/>
      <c r="D51" s="249"/>
      <c r="E51" s="249"/>
      <c r="F51" s="249"/>
      <c r="G51" s="249"/>
      <c r="H51" s="249"/>
      <c r="I51" s="249"/>
      <c r="J51" s="250"/>
    </row>
    <row r="52" spans="1:10" s="245" customFormat="1">
      <c r="A52" s="249"/>
      <c r="B52" s="250"/>
      <c r="C52" s="250"/>
      <c r="D52" s="249"/>
      <c r="E52" s="249"/>
      <c r="F52" s="249"/>
      <c r="G52" s="249"/>
      <c r="H52" s="249"/>
      <c r="I52" s="249"/>
      <c r="J52" s="250"/>
    </row>
    <row r="53" spans="1:10" s="245" customFormat="1">
      <c r="A53" s="249"/>
      <c r="B53" s="250"/>
      <c r="C53" s="250"/>
      <c r="D53" s="249"/>
      <c r="E53" s="249"/>
      <c r="F53" s="249"/>
      <c r="G53" s="249"/>
      <c r="H53" s="249"/>
      <c r="I53" s="249"/>
      <c r="J53" s="250"/>
    </row>
    <row r="54" spans="1:10" s="245" customFormat="1">
      <c r="A54" s="249"/>
      <c r="B54" s="250"/>
      <c r="C54" s="250"/>
      <c r="D54" s="249"/>
      <c r="E54" s="249"/>
      <c r="F54" s="249"/>
      <c r="G54" s="249"/>
      <c r="H54" s="249"/>
      <c r="I54" s="249"/>
      <c r="J54" s="250"/>
    </row>
    <row r="55" spans="1:10" s="245" customFormat="1">
      <c r="A55" s="249"/>
      <c r="B55" s="250"/>
      <c r="C55" s="250"/>
      <c r="D55" s="249"/>
      <c r="E55" s="249"/>
      <c r="F55" s="249"/>
      <c r="G55" s="249"/>
      <c r="H55" s="249"/>
      <c r="I55" s="249"/>
      <c r="J55" s="250"/>
    </row>
    <row r="56" spans="1:10" s="245" customFormat="1">
      <c r="A56" s="249"/>
      <c r="B56" s="250"/>
      <c r="C56" s="250"/>
      <c r="D56" s="249"/>
      <c r="E56" s="249"/>
      <c r="F56" s="249"/>
      <c r="G56" s="249"/>
      <c r="H56" s="249"/>
      <c r="I56" s="249"/>
      <c r="J56" s="250"/>
    </row>
    <row r="57" spans="1:10" s="245" customFormat="1">
      <c r="A57" s="249"/>
      <c r="B57" s="250"/>
      <c r="C57" s="250"/>
      <c r="D57" s="249"/>
      <c r="E57" s="249"/>
      <c r="F57" s="249"/>
      <c r="G57" s="249"/>
      <c r="H57" s="249"/>
      <c r="I57" s="249"/>
      <c r="J57" s="250"/>
    </row>
    <row r="58" spans="1:10" s="245" customFormat="1">
      <c r="A58" s="249"/>
      <c r="B58" s="250"/>
      <c r="C58" s="250"/>
      <c r="D58" s="249"/>
      <c r="E58" s="249"/>
      <c r="F58" s="249"/>
      <c r="G58" s="249"/>
      <c r="H58" s="249"/>
      <c r="I58" s="249"/>
      <c r="J58" s="250"/>
    </row>
    <row r="59" spans="1:10" s="245" customFormat="1">
      <c r="A59" s="249"/>
      <c r="B59" s="250"/>
      <c r="C59" s="250"/>
      <c r="D59" s="249"/>
      <c r="E59" s="249"/>
      <c r="F59" s="249"/>
      <c r="G59" s="249"/>
      <c r="H59" s="249"/>
      <c r="I59" s="249"/>
      <c r="J59" s="250"/>
    </row>
    <row r="60" spans="1:10" s="245" customFormat="1">
      <c r="A60" s="249"/>
      <c r="B60" s="250"/>
      <c r="C60" s="250"/>
      <c r="D60" s="249"/>
      <c r="E60" s="249"/>
      <c r="F60" s="249"/>
      <c r="G60" s="249"/>
      <c r="H60" s="249"/>
      <c r="I60" s="249"/>
      <c r="J60" s="250"/>
    </row>
    <row r="61" spans="1:10" s="245" customFormat="1">
      <c r="A61" s="249"/>
      <c r="B61" s="250"/>
      <c r="C61" s="250"/>
      <c r="D61" s="249"/>
      <c r="E61" s="249"/>
      <c r="F61" s="249"/>
      <c r="G61" s="249"/>
      <c r="H61" s="249"/>
      <c r="I61" s="249"/>
      <c r="J61" s="250"/>
    </row>
    <row r="62" spans="1:10" s="245" customFormat="1">
      <c r="A62" s="249"/>
      <c r="B62" s="250"/>
      <c r="C62" s="250"/>
      <c r="D62" s="249"/>
      <c r="E62" s="249"/>
      <c r="F62" s="249"/>
      <c r="G62" s="249"/>
      <c r="H62" s="249"/>
      <c r="I62" s="249"/>
      <c r="J62" s="250"/>
    </row>
    <row r="63" spans="1:10" s="245" customFormat="1">
      <c r="A63" s="249"/>
      <c r="B63" s="250"/>
      <c r="C63" s="250"/>
      <c r="D63" s="249"/>
      <c r="E63" s="249"/>
      <c r="F63" s="249"/>
      <c r="G63" s="249"/>
      <c r="H63" s="249"/>
      <c r="I63" s="249"/>
      <c r="J63" s="250"/>
    </row>
    <row r="64" spans="1:10" s="245" customFormat="1">
      <c r="A64" s="249"/>
      <c r="B64" s="250"/>
      <c r="C64" s="250"/>
      <c r="D64" s="249"/>
      <c r="E64" s="249"/>
      <c r="F64" s="249"/>
      <c r="G64" s="249"/>
      <c r="H64" s="249"/>
      <c r="I64" s="249"/>
      <c r="J64" s="250"/>
    </row>
    <row r="65" spans="1:10" s="245" customFormat="1">
      <c r="A65" s="249"/>
      <c r="B65" s="250"/>
      <c r="C65" s="250"/>
      <c r="D65" s="249"/>
      <c r="E65" s="249"/>
      <c r="F65" s="249"/>
      <c r="G65" s="249"/>
      <c r="H65" s="249"/>
      <c r="I65" s="249"/>
      <c r="J65" s="250"/>
    </row>
    <row r="66" spans="1:10" s="245" customFormat="1">
      <c r="A66" s="249"/>
      <c r="B66" s="250"/>
      <c r="C66" s="250"/>
      <c r="D66" s="249"/>
      <c r="E66" s="249"/>
      <c r="F66" s="249"/>
      <c r="G66" s="249"/>
      <c r="H66" s="249"/>
      <c r="I66" s="249"/>
      <c r="J66" s="250"/>
    </row>
    <row r="67" spans="1:10" s="245" customFormat="1">
      <c r="A67" s="249"/>
      <c r="B67" s="250"/>
      <c r="C67" s="250"/>
      <c r="D67" s="249"/>
      <c r="E67" s="249"/>
      <c r="F67" s="249"/>
      <c r="G67" s="249"/>
      <c r="H67" s="249"/>
      <c r="I67" s="249"/>
      <c r="J67" s="250"/>
    </row>
    <row r="68" spans="1:10" s="245" customFormat="1">
      <c r="A68" s="249"/>
      <c r="B68" s="250"/>
      <c r="C68" s="250"/>
      <c r="D68" s="249"/>
      <c r="E68" s="249"/>
      <c r="F68" s="249"/>
      <c r="G68" s="249"/>
      <c r="H68" s="249"/>
      <c r="I68" s="249"/>
      <c r="J68" s="250"/>
    </row>
    <row r="69" spans="1:10" s="245" customFormat="1">
      <c r="A69" s="249"/>
      <c r="B69" s="250"/>
      <c r="C69" s="250"/>
      <c r="D69" s="249"/>
      <c r="E69" s="249"/>
      <c r="F69" s="249"/>
      <c r="G69" s="249"/>
      <c r="H69" s="249"/>
      <c r="I69" s="249"/>
      <c r="J69" s="250"/>
    </row>
    <row r="70" spans="1:10" s="245" customFormat="1">
      <c r="A70" s="249"/>
      <c r="B70" s="250"/>
      <c r="C70" s="250"/>
      <c r="D70" s="249"/>
      <c r="E70" s="249"/>
      <c r="F70" s="249"/>
      <c r="G70" s="249"/>
      <c r="H70" s="249"/>
      <c r="I70" s="249"/>
      <c r="J70" s="250"/>
    </row>
    <row r="71" spans="1:10" s="245" customFormat="1">
      <c r="A71" s="249"/>
      <c r="B71" s="250"/>
      <c r="C71" s="250"/>
      <c r="D71" s="249"/>
      <c r="E71" s="249"/>
      <c r="F71" s="249"/>
      <c r="G71" s="249"/>
      <c r="H71" s="249"/>
      <c r="I71" s="249"/>
      <c r="J71" s="250"/>
    </row>
    <row r="72" spans="1:10" s="245" customFormat="1">
      <c r="A72" s="249"/>
      <c r="B72" s="250"/>
      <c r="C72" s="250"/>
      <c r="D72" s="249"/>
      <c r="E72" s="249"/>
      <c r="F72" s="249"/>
      <c r="G72" s="249"/>
      <c r="H72" s="249"/>
      <c r="I72" s="249"/>
      <c r="J72" s="250"/>
    </row>
    <row r="73" spans="1:10" s="245" customFormat="1">
      <c r="A73" s="249"/>
      <c r="B73" s="250"/>
      <c r="C73" s="250"/>
      <c r="D73" s="249"/>
      <c r="E73" s="249"/>
      <c r="F73" s="249"/>
      <c r="G73" s="249"/>
      <c r="H73" s="249"/>
      <c r="I73" s="249"/>
      <c r="J73" s="250"/>
    </row>
    <row r="74" spans="1:10" s="245" customFormat="1">
      <c r="A74" s="249"/>
      <c r="B74" s="250"/>
      <c r="C74" s="250"/>
      <c r="D74" s="249"/>
      <c r="E74" s="249"/>
      <c r="F74" s="249"/>
      <c r="G74" s="249"/>
      <c r="H74" s="249"/>
      <c r="I74" s="249"/>
      <c r="J74" s="250"/>
    </row>
    <row r="75" spans="1:10" s="245" customFormat="1">
      <c r="A75" s="249"/>
      <c r="B75" s="250"/>
      <c r="C75" s="250"/>
      <c r="D75" s="249"/>
      <c r="E75" s="249"/>
      <c r="F75" s="249"/>
      <c r="G75" s="249"/>
      <c r="H75" s="249"/>
      <c r="I75" s="249"/>
      <c r="J75" s="250"/>
    </row>
    <row r="76" spans="1:10" s="245" customFormat="1">
      <c r="A76" s="249"/>
      <c r="B76" s="250"/>
      <c r="C76" s="250"/>
      <c r="D76" s="249"/>
      <c r="E76" s="249"/>
      <c r="F76" s="249"/>
      <c r="G76" s="249"/>
      <c r="H76" s="249"/>
      <c r="I76" s="249"/>
      <c r="J76" s="250"/>
    </row>
    <row r="77" spans="1:10" s="245" customFormat="1">
      <c r="A77" s="249"/>
      <c r="B77" s="250"/>
      <c r="C77" s="250"/>
      <c r="D77" s="249"/>
      <c r="E77" s="249"/>
      <c r="F77" s="249"/>
      <c r="G77" s="249"/>
      <c r="H77" s="249"/>
      <c r="I77" s="249"/>
      <c r="J77" s="250"/>
    </row>
    <row r="78" spans="1:10" s="245" customFormat="1">
      <c r="A78" s="249"/>
      <c r="B78" s="250"/>
      <c r="C78" s="250"/>
      <c r="D78" s="249"/>
      <c r="E78" s="249"/>
      <c r="F78" s="249"/>
      <c r="G78" s="249"/>
      <c r="H78" s="249"/>
      <c r="I78" s="249"/>
      <c r="J78" s="250"/>
    </row>
    <row r="79" spans="1:10" s="245" customFormat="1">
      <c r="A79" s="249"/>
      <c r="B79" s="250"/>
      <c r="C79" s="250"/>
      <c r="D79" s="249"/>
      <c r="E79" s="249"/>
      <c r="F79" s="249"/>
      <c r="G79" s="249"/>
      <c r="H79" s="249"/>
      <c r="I79" s="249"/>
      <c r="J79" s="250"/>
    </row>
    <row r="80" spans="1:10" s="245" customFormat="1">
      <c r="A80" s="249"/>
      <c r="B80" s="250"/>
      <c r="C80" s="250"/>
      <c r="D80" s="249"/>
      <c r="E80" s="249"/>
      <c r="F80" s="249"/>
      <c r="G80" s="249"/>
      <c r="H80" s="249"/>
      <c r="I80" s="249"/>
      <c r="J80" s="250"/>
    </row>
    <row r="81" spans="1:10" s="245" customFormat="1">
      <c r="A81" s="249"/>
      <c r="B81" s="250"/>
      <c r="C81" s="250"/>
      <c r="D81" s="249"/>
      <c r="E81" s="249"/>
      <c r="F81" s="249"/>
      <c r="G81" s="249"/>
      <c r="H81" s="249"/>
      <c r="I81" s="249"/>
      <c r="J81" s="250"/>
    </row>
    <row r="82" spans="1:10" s="245" customFormat="1">
      <c r="A82" s="249"/>
      <c r="B82" s="250"/>
      <c r="C82" s="250"/>
      <c r="D82" s="249"/>
      <c r="E82" s="249"/>
      <c r="F82" s="249"/>
      <c r="G82" s="249"/>
      <c r="H82" s="249"/>
      <c r="I82" s="249"/>
      <c r="J82" s="250"/>
    </row>
    <row r="83" spans="1:10" s="245" customFormat="1">
      <c r="A83" s="249"/>
      <c r="B83" s="250"/>
      <c r="C83" s="250"/>
      <c r="D83" s="249"/>
      <c r="E83" s="249"/>
      <c r="F83" s="249"/>
      <c r="G83" s="249"/>
      <c r="H83" s="249"/>
      <c r="I83" s="249"/>
      <c r="J83" s="250"/>
    </row>
  </sheetData>
  <mergeCells count="26">
    <mergeCell ref="C13:D13"/>
    <mergeCell ref="C11:D11"/>
    <mergeCell ref="A3:J3"/>
    <mergeCell ref="A4:J4"/>
    <mergeCell ref="E6:G7"/>
    <mergeCell ref="H6:J7"/>
    <mergeCell ref="A6:A9"/>
    <mergeCell ref="B8:B9"/>
    <mergeCell ref="C8:D9"/>
    <mergeCell ref="B6:D7"/>
    <mergeCell ref="C10:D10"/>
    <mergeCell ref="I8:I9"/>
    <mergeCell ref="H8:H9"/>
    <mergeCell ref="E8:E9"/>
    <mergeCell ref="C12:D12"/>
    <mergeCell ref="F8:F9"/>
    <mergeCell ref="C14:D14"/>
    <mergeCell ref="B18:B19"/>
    <mergeCell ref="C18:C19"/>
    <mergeCell ref="E18:E19"/>
    <mergeCell ref="F18:F19"/>
    <mergeCell ref="E16:G17"/>
    <mergeCell ref="A15:J15"/>
    <mergeCell ref="A16:A19"/>
    <mergeCell ref="B16:D17"/>
    <mergeCell ref="H16:J1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0"/>
  <dimension ref="A1:F80"/>
  <sheetViews>
    <sheetView view="pageBreakPreview" zoomScaleNormal="100" zoomScaleSheetLayoutView="100" workbookViewId="0">
      <selection activeCell="K10" sqref="K10"/>
    </sheetView>
  </sheetViews>
  <sheetFormatPr defaultRowHeight="12"/>
  <cols>
    <col min="1" max="1" width="12.625" style="473" customWidth="1"/>
    <col min="2" max="3" width="13.875" style="470" customWidth="1"/>
    <col min="4" max="4" width="13.875" style="471" customWidth="1"/>
    <col min="5" max="5" width="14.125" style="472" customWidth="1"/>
    <col min="6" max="6" width="13.875" style="471" customWidth="1"/>
    <col min="7" max="16384" width="9" style="458"/>
  </cols>
  <sheetData>
    <row r="1" spans="1:6" ht="14.1" customHeight="1">
      <c r="A1" s="505"/>
      <c r="B1"/>
      <c r="C1"/>
      <c r="D1"/>
      <c r="E1"/>
      <c r="F1" s="506" t="s">
        <v>1100</v>
      </c>
    </row>
    <row r="2" spans="1:6" ht="14.1" customHeight="1">
      <c r="A2"/>
      <c r="B2"/>
      <c r="C2"/>
      <c r="D2"/>
      <c r="E2"/>
      <c r="F2"/>
    </row>
    <row r="3" spans="1:6" s="462" customFormat="1" ht="20.100000000000001" customHeight="1">
      <c r="A3" s="1498" t="s">
        <v>2</v>
      </c>
      <c r="B3" s="1498"/>
      <c r="C3" s="1498"/>
      <c r="D3" s="1498"/>
      <c r="E3" s="1498"/>
      <c r="F3" s="1498"/>
    </row>
    <row r="4" spans="1:6" s="462" customFormat="1" ht="24" customHeight="1">
      <c r="A4" s="1499" t="s">
        <v>3</v>
      </c>
      <c r="B4" s="1499"/>
      <c r="C4" s="1499"/>
      <c r="D4" s="1499"/>
      <c r="E4" s="1499"/>
      <c r="F4" s="1499"/>
    </row>
    <row r="5" spans="1:6" s="232" customFormat="1" ht="18" customHeight="1" thickBot="1">
      <c r="A5" s="641" t="s">
        <v>398</v>
      </c>
      <c r="B5" s="643"/>
      <c r="D5" s="644"/>
      <c r="E5" s="643"/>
      <c r="F5" s="642" t="s">
        <v>399</v>
      </c>
    </row>
    <row r="6" spans="1:6" s="462" customFormat="1" ht="23.45" customHeight="1">
      <c r="A6" s="1427" t="s">
        <v>746</v>
      </c>
      <c r="B6" s="1504" t="s">
        <v>747</v>
      </c>
      <c r="C6" s="1505"/>
      <c r="D6" s="1500" t="s">
        <v>748</v>
      </c>
      <c r="E6" s="1501"/>
      <c r="F6" s="1501"/>
    </row>
    <row r="7" spans="1:6" s="462" customFormat="1" ht="23.45" customHeight="1">
      <c r="A7" s="1396"/>
      <c r="B7" s="1506" t="s">
        <v>216</v>
      </c>
      <c r="C7" s="1502" t="s">
        <v>749</v>
      </c>
      <c r="D7" s="1502" t="s">
        <v>216</v>
      </c>
      <c r="E7" s="1508" t="s">
        <v>710</v>
      </c>
      <c r="F7" s="645"/>
    </row>
    <row r="8" spans="1:6" s="462" customFormat="1" ht="23.45" customHeight="1">
      <c r="A8" s="1397"/>
      <c r="B8" s="1507"/>
      <c r="C8" s="1503"/>
      <c r="D8" s="1503"/>
      <c r="E8" s="1509"/>
      <c r="F8" s="646" t="s">
        <v>750</v>
      </c>
    </row>
    <row r="9" spans="1:6" s="462" customFormat="1" ht="40.5" customHeight="1">
      <c r="A9" s="157" t="s">
        <v>338</v>
      </c>
      <c r="B9" s="447">
        <v>4646</v>
      </c>
      <c r="C9" s="447">
        <v>107529</v>
      </c>
      <c r="D9" s="447">
        <v>1866</v>
      </c>
      <c r="E9" s="447">
        <v>28363</v>
      </c>
      <c r="F9" s="447">
        <v>1519.989281886388</v>
      </c>
    </row>
    <row r="10" spans="1:6" s="462" customFormat="1" ht="40.5" customHeight="1">
      <c r="A10" s="157" t="s">
        <v>334</v>
      </c>
      <c r="B10" s="447">
        <v>5080</v>
      </c>
      <c r="C10" s="447">
        <v>98527</v>
      </c>
      <c r="D10" s="447">
        <v>1974</v>
      </c>
      <c r="E10" s="447">
        <v>28860</v>
      </c>
      <c r="F10" s="447">
        <v>1462.0060790273556</v>
      </c>
    </row>
    <row r="11" spans="1:6" s="462" customFormat="1" ht="40.5" customHeight="1">
      <c r="A11" s="157" t="s">
        <v>404</v>
      </c>
      <c r="B11" s="447">
        <v>5708</v>
      </c>
      <c r="C11" s="447">
        <v>114533</v>
      </c>
      <c r="D11" s="447">
        <v>1816</v>
      </c>
      <c r="E11" s="447">
        <v>24643</v>
      </c>
      <c r="F11" s="447">
        <v>1356.9933920704846</v>
      </c>
    </row>
    <row r="12" spans="1:6" s="462" customFormat="1" ht="40.5" customHeight="1">
      <c r="A12" s="157" t="s">
        <v>665</v>
      </c>
      <c r="B12" s="447">
        <v>5416</v>
      </c>
      <c r="C12" s="447">
        <v>118514</v>
      </c>
      <c r="D12" s="447">
        <v>2093</v>
      </c>
      <c r="E12" s="447">
        <v>29051</v>
      </c>
      <c r="F12" s="447">
        <v>1388.0076445293837</v>
      </c>
    </row>
    <row r="13" spans="1:6" s="463" customFormat="1" ht="40.5" customHeight="1" thickBot="1">
      <c r="A13" s="608" t="s">
        <v>1011</v>
      </c>
      <c r="B13" s="1012">
        <v>6373</v>
      </c>
      <c r="C13" s="1012">
        <v>153563</v>
      </c>
      <c r="D13" s="1012">
        <v>1951</v>
      </c>
      <c r="E13" s="1012">
        <v>26592</v>
      </c>
      <c r="F13" s="1012">
        <v>1363</v>
      </c>
    </row>
    <row r="14" spans="1:6" s="462" customFormat="1" ht="30" customHeight="1" thickBot="1">
      <c r="A14" s="1511"/>
      <c r="B14" s="1512"/>
      <c r="C14" s="1512"/>
      <c r="D14" s="1512"/>
      <c r="E14" s="1512"/>
      <c r="F14" s="1512"/>
    </row>
    <row r="15" spans="1:6" s="462" customFormat="1" ht="23.45" customHeight="1">
      <c r="A15" s="1395" t="s">
        <v>746</v>
      </c>
      <c r="B15" s="1504" t="s">
        <v>751</v>
      </c>
      <c r="C15" s="1510"/>
      <c r="D15" s="1510"/>
      <c r="E15" s="1483" t="s">
        <v>1102</v>
      </c>
      <c r="F15" s="1484"/>
    </row>
    <row r="16" spans="1:6" s="462" customFormat="1" ht="23.45" customHeight="1">
      <c r="A16" s="1396"/>
      <c r="B16" s="1506" t="s">
        <v>216</v>
      </c>
      <c r="C16" s="1508" t="s">
        <v>749</v>
      </c>
      <c r="D16" s="645"/>
      <c r="E16" s="1485"/>
      <c r="F16" s="1486"/>
    </row>
    <row r="17" spans="1:6" s="462" customFormat="1" ht="23.45" customHeight="1">
      <c r="A17" s="1397"/>
      <c r="B17" s="1507"/>
      <c r="C17" s="1509"/>
      <c r="D17" s="646" t="s">
        <v>750</v>
      </c>
      <c r="E17" s="1487"/>
      <c r="F17" s="1488"/>
    </row>
    <row r="18" spans="1:6" s="462" customFormat="1" ht="40.5" customHeight="1">
      <c r="A18" s="157" t="s">
        <v>338</v>
      </c>
      <c r="B18" s="647">
        <v>2780</v>
      </c>
      <c r="C18" s="47">
        <v>79166</v>
      </c>
      <c r="D18" s="47">
        <v>2847.6978417266187</v>
      </c>
    </row>
    <row r="19" spans="1:6" s="462" customFormat="1" ht="40.5" customHeight="1">
      <c r="A19" s="157" t="s">
        <v>334</v>
      </c>
      <c r="B19" s="653">
        <v>3106</v>
      </c>
      <c r="C19" s="47">
        <v>69667</v>
      </c>
      <c r="D19" s="47">
        <v>2242.9813264649065</v>
      </c>
    </row>
    <row r="20" spans="1:6" s="462" customFormat="1" ht="40.5" customHeight="1">
      <c r="A20" s="157" t="s">
        <v>404</v>
      </c>
      <c r="B20" s="653">
        <v>3892</v>
      </c>
      <c r="C20" s="47">
        <v>89890</v>
      </c>
      <c r="D20" s="47">
        <v>2309.6094552929085</v>
      </c>
    </row>
    <row r="21" spans="1:6" s="462" customFormat="1" ht="40.5" customHeight="1">
      <c r="A21" s="157" t="s">
        <v>665</v>
      </c>
      <c r="B21" s="653">
        <v>3323</v>
      </c>
      <c r="C21" s="47">
        <v>89463</v>
      </c>
      <c r="D21" s="47">
        <v>2692.2359313873008</v>
      </c>
    </row>
    <row r="22" spans="1:6" s="463" customFormat="1" ht="40.5" customHeight="1" thickBot="1">
      <c r="A22" s="213" t="s">
        <v>1011</v>
      </c>
      <c r="B22" s="453">
        <v>4422</v>
      </c>
      <c r="C22" s="628">
        <v>126971</v>
      </c>
      <c r="D22" s="628">
        <v>2871</v>
      </c>
    </row>
    <row r="23" spans="1:6" s="474" customFormat="1" ht="11.1" customHeight="1">
      <c r="A23" s="648" t="s">
        <v>731</v>
      </c>
      <c r="B23" s="648"/>
      <c r="C23" s="648"/>
      <c r="D23" s="648"/>
      <c r="E23" s="649"/>
      <c r="F23" s="650" t="s">
        <v>9</v>
      </c>
    </row>
    <row r="24" spans="1:6" s="474" customFormat="1" ht="11.1" customHeight="1">
      <c r="A24" s="651" t="s">
        <v>752</v>
      </c>
      <c r="B24" s="651"/>
      <c r="C24" s="651"/>
      <c r="D24" s="651"/>
      <c r="E24" s="652"/>
      <c r="F24" s="651"/>
    </row>
    <row r="25" spans="1:6" s="462" customFormat="1" ht="11.25">
      <c r="B25" s="467"/>
      <c r="C25" s="467"/>
      <c r="D25" s="466"/>
      <c r="E25" s="465"/>
      <c r="F25" s="466"/>
    </row>
    <row r="26" spans="1:6" s="462" customFormat="1" ht="11.25">
      <c r="B26" s="467"/>
      <c r="C26" s="467"/>
      <c r="D26" s="466"/>
      <c r="E26" s="465"/>
      <c r="F26" s="466"/>
    </row>
    <row r="27" spans="1:6" s="462" customFormat="1" ht="11.25">
      <c r="B27" s="467"/>
      <c r="C27" s="467"/>
      <c r="D27" s="466"/>
      <c r="E27" s="465"/>
      <c r="F27" s="466"/>
    </row>
    <row r="28" spans="1:6" s="462" customFormat="1" ht="11.25">
      <c r="B28" s="467"/>
      <c r="C28" s="467"/>
      <c r="D28" s="466"/>
      <c r="E28" s="465"/>
      <c r="F28" s="466"/>
    </row>
    <row r="29" spans="1:6" s="462" customFormat="1" ht="11.25">
      <c r="B29" s="467"/>
      <c r="C29" s="467"/>
      <c r="D29" s="466"/>
      <c r="E29" s="465"/>
      <c r="F29" s="466"/>
    </row>
    <row r="30" spans="1:6" s="462" customFormat="1" ht="11.25">
      <c r="B30" s="467"/>
      <c r="C30" s="467"/>
      <c r="D30" s="466"/>
      <c r="E30" s="465"/>
      <c r="F30" s="466"/>
    </row>
    <row r="31" spans="1:6" s="462" customFormat="1" ht="11.25">
      <c r="B31" s="467"/>
      <c r="C31" s="467"/>
      <c r="D31" s="466"/>
      <c r="E31" s="465"/>
      <c r="F31" s="466"/>
    </row>
    <row r="32" spans="1:6" s="462" customFormat="1" ht="11.25">
      <c r="B32" s="467"/>
      <c r="C32" s="467"/>
      <c r="D32" s="466"/>
      <c r="E32" s="465"/>
      <c r="F32" s="466"/>
    </row>
    <row r="33" spans="2:6" s="462" customFormat="1" ht="11.25">
      <c r="B33" s="467"/>
      <c r="C33" s="467"/>
      <c r="D33" s="466"/>
      <c r="E33" s="465"/>
      <c r="F33" s="466"/>
    </row>
    <row r="34" spans="2:6" s="462" customFormat="1" ht="11.25">
      <c r="B34" s="467"/>
      <c r="C34" s="467"/>
      <c r="D34" s="466"/>
      <c r="E34" s="465"/>
      <c r="F34" s="466"/>
    </row>
    <row r="35" spans="2:6" s="462" customFormat="1" ht="11.25">
      <c r="B35" s="467"/>
      <c r="C35" s="467"/>
      <c r="D35" s="466"/>
      <c r="E35" s="465"/>
      <c r="F35" s="466"/>
    </row>
    <row r="36" spans="2:6" s="462" customFormat="1" ht="11.25">
      <c r="B36" s="467"/>
      <c r="C36" s="467"/>
      <c r="D36" s="466"/>
      <c r="E36" s="465"/>
      <c r="F36" s="466"/>
    </row>
    <row r="37" spans="2:6" s="462" customFormat="1" ht="11.25">
      <c r="B37" s="467"/>
      <c r="C37" s="467"/>
      <c r="D37" s="466"/>
      <c r="E37" s="465"/>
      <c r="F37" s="466"/>
    </row>
    <row r="38" spans="2:6" s="462" customFormat="1" ht="11.25">
      <c r="B38" s="467"/>
      <c r="C38" s="467"/>
      <c r="D38" s="466"/>
      <c r="E38" s="465"/>
      <c r="F38" s="466"/>
    </row>
    <row r="39" spans="2:6" s="462" customFormat="1" ht="11.25">
      <c r="B39" s="467"/>
      <c r="C39" s="467"/>
      <c r="D39" s="466"/>
      <c r="E39" s="465"/>
      <c r="F39" s="466"/>
    </row>
    <row r="40" spans="2:6" s="462" customFormat="1" ht="11.25">
      <c r="B40" s="467"/>
      <c r="C40" s="467"/>
      <c r="D40" s="466"/>
      <c r="E40" s="465"/>
      <c r="F40" s="466"/>
    </row>
    <row r="41" spans="2:6" s="462" customFormat="1" ht="11.25">
      <c r="B41" s="467"/>
      <c r="C41" s="467"/>
      <c r="D41" s="466"/>
      <c r="E41" s="465"/>
      <c r="F41" s="466"/>
    </row>
    <row r="42" spans="2:6" s="462" customFormat="1" ht="11.25">
      <c r="B42" s="467"/>
      <c r="C42" s="467"/>
      <c r="D42" s="466"/>
      <c r="E42" s="465"/>
      <c r="F42" s="466"/>
    </row>
    <row r="43" spans="2:6" s="462" customFormat="1" ht="11.25">
      <c r="B43" s="467"/>
      <c r="C43" s="467"/>
      <c r="D43" s="466"/>
      <c r="E43" s="465"/>
      <c r="F43" s="466"/>
    </row>
    <row r="44" spans="2:6" s="462" customFormat="1" ht="11.25">
      <c r="B44" s="467"/>
      <c r="C44" s="467"/>
      <c r="D44" s="466"/>
      <c r="E44" s="465"/>
      <c r="F44" s="466"/>
    </row>
    <row r="45" spans="2:6" s="462" customFormat="1" ht="11.25">
      <c r="B45" s="467"/>
      <c r="C45" s="467"/>
      <c r="D45" s="466"/>
      <c r="E45" s="465"/>
      <c r="F45" s="466"/>
    </row>
    <row r="46" spans="2:6" s="462" customFormat="1" ht="11.25">
      <c r="B46" s="467"/>
      <c r="C46" s="467"/>
      <c r="D46" s="466"/>
      <c r="E46" s="465"/>
      <c r="F46" s="466"/>
    </row>
    <row r="47" spans="2:6" s="462" customFormat="1" ht="11.25">
      <c r="B47" s="467"/>
      <c r="C47" s="467"/>
      <c r="D47" s="466"/>
      <c r="E47" s="465"/>
      <c r="F47" s="466"/>
    </row>
    <row r="48" spans="2:6" s="462" customFormat="1" ht="11.25">
      <c r="B48" s="467"/>
      <c r="C48" s="467"/>
      <c r="D48" s="466"/>
      <c r="E48" s="465"/>
      <c r="F48" s="466"/>
    </row>
    <row r="49" spans="2:6" s="462" customFormat="1" ht="11.25">
      <c r="B49" s="467"/>
      <c r="C49" s="467"/>
      <c r="D49" s="466"/>
      <c r="E49" s="465"/>
      <c r="F49" s="466"/>
    </row>
    <row r="50" spans="2:6" s="462" customFormat="1" ht="11.25">
      <c r="B50" s="467"/>
      <c r="C50" s="467"/>
      <c r="D50" s="466"/>
      <c r="E50" s="465"/>
      <c r="F50" s="466"/>
    </row>
    <row r="51" spans="2:6" s="462" customFormat="1" ht="11.25">
      <c r="B51" s="467"/>
      <c r="C51" s="467"/>
      <c r="D51" s="466"/>
      <c r="E51" s="465"/>
      <c r="F51" s="466"/>
    </row>
    <row r="52" spans="2:6" s="462" customFormat="1" ht="11.25">
      <c r="B52" s="467"/>
      <c r="C52" s="467"/>
      <c r="D52" s="466"/>
      <c r="E52" s="465"/>
      <c r="F52" s="466"/>
    </row>
    <row r="53" spans="2:6" s="462" customFormat="1" ht="11.25">
      <c r="B53" s="467"/>
      <c r="C53" s="467"/>
      <c r="D53" s="466"/>
      <c r="E53" s="465"/>
      <c r="F53" s="466"/>
    </row>
    <row r="54" spans="2:6" s="462" customFormat="1" ht="11.25">
      <c r="B54" s="467"/>
      <c r="C54" s="467"/>
      <c r="D54" s="466"/>
      <c r="E54" s="465"/>
      <c r="F54" s="466"/>
    </row>
    <row r="55" spans="2:6" s="462" customFormat="1" ht="11.25">
      <c r="B55" s="467"/>
      <c r="C55" s="467"/>
      <c r="D55" s="466"/>
      <c r="E55" s="465"/>
      <c r="F55" s="466"/>
    </row>
    <row r="56" spans="2:6" s="462" customFormat="1" ht="11.25">
      <c r="B56" s="467"/>
      <c r="C56" s="467"/>
      <c r="D56" s="466"/>
      <c r="E56" s="465"/>
      <c r="F56" s="466"/>
    </row>
    <row r="57" spans="2:6" s="462" customFormat="1" ht="11.25">
      <c r="B57" s="467"/>
      <c r="C57" s="467"/>
      <c r="D57" s="466"/>
      <c r="E57" s="465"/>
      <c r="F57" s="466"/>
    </row>
    <row r="58" spans="2:6" s="462" customFormat="1" ht="11.25">
      <c r="B58" s="467"/>
      <c r="C58" s="467"/>
      <c r="D58" s="466"/>
      <c r="E58" s="465"/>
      <c r="F58" s="466"/>
    </row>
    <row r="59" spans="2:6" s="462" customFormat="1" ht="11.25">
      <c r="B59" s="467"/>
      <c r="C59" s="467"/>
      <c r="D59" s="466"/>
      <c r="E59" s="465"/>
      <c r="F59" s="466"/>
    </row>
    <row r="60" spans="2:6" s="462" customFormat="1" ht="11.25">
      <c r="B60" s="467"/>
      <c r="C60" s="467"/>
      <c r="D60" s="466"/>
      <c r="E60" s="465"/>
      <c r="F60" s="466"/>
    </row>
    <row r="61" spans="2:6" s="462" customFormat="1" ht="11.25">
      <c r="B61" s="467"/>
      <c r="C61" s="467"/>
      <c r="D61" s="466"/>
      <c r="E61" s="465"/>
      <c r="F61" s="466"/>
    </row>
    <row r="62" spans="2:6" s="462" customFormat="1" ht="11.25">
      <c r="B62" s="467"/>
      <c r="C62" s="467"/>
      <c r="D62" s="466"/>
      <c r="E62" s="465"/>
      <c r="F62" s="466"/>
    </row>
    <row r="63" spans="2:6" s="462" customFormat="1" ht="11.25">
      <c r="B63" s="467"/>
      <c r="C63" s="467"/>
      <c r="D63" s="466"/>
      <c r="E63" s="465"/>
      <c r="F63" s="466"/>
    </row>
    <row r="64" spans="2:6" s="462" customFormat="1" ht="11.25">
      <c r="B64" s="467"/>
      <c r="C64" s="467"/>
      <c r="D64" s="466"/>
      <c r="E64" s="465"/>
      <c r="F64" s="466"/>
    </row>
    <row r="65" spans="2:6" s="462" customFormat="1" ht="11.25">
      <c r="B65" s="467"/>
      <c r="C65" s="467"/>
      <c r="D65" s="466"/>
      <c r="E65" s="465"/>
      <c r="F65" s="466"/>
    </row>
    <row r="66" spans="2:6" s="462" customFormat="1" ht="11.25">
      <c r="B66" s="467"/>
      <c r="C66" s="467"/>
      <c r="D66" s="466"/>
      <c r="E66" s="465"/>
      <c r="F66" s="466"/>
    </row>
    <row r="67" spans="2:6" s="462" customFormat="1" ht="11.25">
      <c r="B67" s="467"/>
      <c r="C67" s="467"/>
      <c r="D67" s="466"/>
      <c r="E67" s="465"/>
      <c r="F67" s="466"/>
    </row>
    <row r="68" spans="2:6" s="462" customFormat="1" ht="11.25">
      <c r="B68" s="467"/>
      <c r="C68" s="467"/>
      <c r="D68" s="466"/>
      <c r="E68" s="465"/>
      <c r="F68" s="466"/>
    </row>
    <row r="69" spans="2:6" s="462" customFormat="1" ht="11.25">
      <c r="B69" s="467"/>
      <c r="C69" s="467"/>
      <c r="D69" s="466"/>
      <c r="E69" s="465"/>
      <c r="F69" s="466"/>
    </row>
    <row r="70" spans="2:6" s="462" customFormat="1" ht="11.25">
      <c r="B70" s="467"/>
      <c r="C70" s="467"/>
      <c r="D70" s="466"/>
      <c r="E70" s="465"/>
      <c r="F70" s="466"/>
    </row>
    <row r="71" spans="2:6" s="462" customFormat="1" ht="11.25">
      <c r="B71" s="467"/>
      <c r="C71" s="467"/>
      <c r="D71" s="466"/>
      <c r="E71" s="465"/>
      <c r="F71" s="466"/>
    </row>
    <row r="72" spans="2:6" s="462" customFormat="1" ht="11.25">
      <c r="B72" s="467"/>
      <c r="C72" s="467"/>
      <c r="D72" s="466"/>
      <c r="E72" s="465"/>
      <c r="F72" s="466"/>
    </row>
    <row r="73" spans="2:6" s="462" customFormat="1" ht="11.25">
      <c r="B73" s="467"/>
      <c r="C73" s="467"/>
      <c r="D73" s="466"/>
      <c r="E73" s="465"/>
      <c r="F73" s="466"/>
    </row>
    <row r="74" spans="2:6" s="462" customFormat="1" ht="11.25">
      <c r="B74" s="467"/>
      <c r="C74" s="467"/>
      <c r="D74" s="466"/>
      <c r="E74" s="465"/>
      <c r="F74" s="466"/>
    </row>
    <row r="75" spans="2:6" s="462" customFormat="1" ht="11.25">
      <c r="B75" s="467"/>
      <c r="C75" s="467"/>
      <c r="D75" s="466"/>
      <c r="E75" s="465"/>
      <c r="F75" s="466"/>
    </row>
    <row r="76" spans="2:6" s="462" customFormat="1" ht="11.25">
      <c r="B76" s="467"/>
      <c r="C76" s="467"/>
      <c r="D76" s="466"/>
      <c r="E76" s="465"/>
      <c r="F76" s="466"/>
    </row>
    <row r="77" spans="2:6" s="462" customFormat="1" ht="11.25">
      <c r="B77" s="467"/>
      <c r="C77" s="467"/>
      <c r="D77" s="466"/>
      <c r="E77" s="465"/>
      <c r="F77" s="466"/>
    </row>
    <row r="78" spans="2:6" s="462" customFormat="1" ht="11.25">
      <c r="B78" s="467"/>
      <c r="C78" s="467"/>
      <c r="D78" s="466"/>
      <c r="E78" s="465"/>
      <c r="F78" s="466"/>
    </row>
    <row r="79" spans="2:6" s="462" customFormat="1" ht="11.25">
      <c r="B79" s="467"/>
      <c r="C79" s="467"/>
      <c r="D79" s="466"/>
      <c r="E79" s="465"/>
      <c r="F79" s="466"/>
    </row>
    <row r="80" spans="2:6" s="462" customFormat="1" ht="11.25">
      <c r="B80" s="467"/>
      <c r="C80" s="467"/>
      <c r="D80" s="466"/>
      <c r="E80" s="465"/>
      <c r="F80" s="466"/>
    </row>
  </sheetData>
  <mergeCells count="15">
    <mergeCell ref="B15:D15"/>
    <mergeCell ref="C16:C17"/>
    <mergeCell ref="B16:B17"/>
    <mergeCell ref="A14:F14"/>
    <mergeCell ref="A15:A17"/>
    <mergeCell ref="E15:F17"/>
    <mergeCell ref="A3:F3"/>
    <mergeCell ref="A4:F4"/>
    <mergeCell ref="D6:F6"/>
    <mergeCell ref="D7:D8"/>
    <mergeCell ref="A6:A8"/>
    <mergeCell ref="C7:C8"/>
    <mergeCell ref="B6:C6"/>
    <mergeCell ref="B7:B8"/>
    <mergeCell ref="E7:E8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5"/>
  <dimension ref="A1:J113"/>
  <sheetViews>
    <sheetView view="pageBreakPreview" zoomScaleNormal="100" zoomScaleSheetLayoutView="100" workbookViewId="0">
      <selection activeCell="K10" sqref="K10"/>
    </sheetView>
  </sheetViews>
  <sheetFormatPr defaultRowHeight="11.25"/>
  <cols>
    <col min="1" max="1" width="7.75" style="113" customWidth="1"/>
    <col min="2" max="2" width="9.25" style="114" customWidth="1"/>
    <col min="3" max="3" width="8.125" style="114" customWidth="1"/>
    <col min="4" max="4" width="6.875" style="114" customWidth="1"/>
    <col min="5" max="5" width="8.125" style="208" customWidth="1"/>
    <col min="6" max="7" width="8.125" style="114" customWidth="1"/>
    <col min="8" max="8" width="9.25" style="208" bestFit="1" customWidth="1"/>
    <col min="9" max="9" width="9.75" style="115" customWidth="1"/>
    <col min="10" max="10" width="7.125" style="115" customWidth="1"/>
    <col min="11" max="16384" width="9" style="116"/>
  </cols>
  <sheetData>
    <row r="1" spans="1:10" ht="14.1" customHeight="1">
      <c r="A1" s="145" t="s">
        <v>1101</v>
      </c>
      <c r="B1"/>
      <c r="C1"/>
      <c r="D1"/>
      <c r="E1"/>
      <c r="F1"/>
      <c r="G1"/>
      <c r="H1"/>
      <c r="I1"/>
      <c r="J1"/>
    </row>
    <row r="2" spans="1:10" ht="14.1" customHeight="1">
      <c r="A2"/>
      <c r="B2"/>
      <c r="C2"/>
      <c r="D2"/>
      <c r="E2"/>
      <c r="F2"/>
      <c r="G2"/>
      <c r="H2"/>
      <c r="I2"/>
      <c r="J2"/>
    </row>
    <row r="3" spans="1:10" s="117" customFormat="1" ht="20.100000000000001" customHeight="1">
      <c r="A3" s="1374" t="s">
        <v>753</v>
      </c>
      <c r="B3" s="1374"/>
      <c r="C3" s="1374"/>
      <c r="D3" s="1374"/>
      <c r="E3" s="1374"/>
      <c r="F3" s="1374"/>
      <c r="G3" s="1374"/>
      <c r="H3" s="1374"/>
      <c r="I3" s="1374"/>
      <c r="J3" s="1374"/>
    </row>
    <row r="4" spans="1:10" s="118" customFormat="1" ht="24" customHeight="1">
      <c r="A4" s="1389"/>
      <c r="B4" s="1389"/>
      <c r="C4" s="1389"/>
      <c r="D4" s="1389"/>
      <c r="E4" s="1389"/>
      <c r="F4" s="1389"/>
      <c r="G4" s="1389"/>
      <c r="H4" s="1389"/>
      <c r="I4" s="1389"/>
      <c r="J4" s="1389"/>
    </row>
    <row r="5" spans="1:10" s="121" customFormat="1" ht="18" customHeight="1" thickBot="1">
      <c r="A5" s="119" t="s">
        <v>398</v>
      </c>
      <c r="B5" s="660"/>
      <c r="C5" s="660"/>
      <c r="D5" s="660"/>
      <c r="E5" s="661"/>
      <c r="F5" s="660"/>
      <c r="G5" s="660"/>
      <c r="H5" s="661"/>
      <c r="I5" s="623"/>
      <c r="J5" s="204" t="s">
        <v>399</v>
      </c>
    </row>
    <row r="6" spans="1:10" s="122" customFormat="1" ht="18.95" customHeight="1">
      <c r="A6" s="1560" t="s">
        <v>754</v>
      </c>
      <c r="B6" s="1562" t="s">
        <v>755</v>
      </c>
      <c r="C6" s="1563"/>
      <c r="D6" s="1563"/>
      <c r="E6" s="1563"/>
      <c r="F6" s="1563"/>
      <c r="G6" s="1563"/>
      <c r="H6" s="1563"/>
      <c r="I6" s="1563"/>
      <c r="J6" s="1563"/>
    </row>
    <row r="7" spans="1:10" s="122" customFormat="1" ht="18.95" customHeight="1">
      <c r="A7" s="1549"/>
      <c r="B7" s="1543" t="s">
        <v>401</v>
      </c>
      <c r="C7" s="1544"/>
      <c r="D7" s="1545"/>
      <c r="E7" s="1517" t="s">
        <v>756</v>
      </c>
      <c r="F7" s="1320"/>
      <c r="G7" s="1320"/>
      <c r="H7" s="1515" t="s">
        <v>757</v>
      </c>
      <c r="I7" s="1516"/>
      <c r="J7" s="1516"/>
    </row>
    <row r="8" spans="1:10" s="122" customFormat="1" ht="18.95" customHeight="1">
      <c r="A8" s="1549"/>
      <c r="B8" s="1539" t="s">
        <v>216</v>
      </c>
      <c r="C8" s="1524" t="s">
        <v>710</v>
      </c>
      <c r="D8" s="1525"/>
      <c r="E8" s="1522" t="s">
        <v>216</v>
      </c>
      <c r="F8" s="1534" t="s">
        <v>710</v>
      </c>
      <c r="G8" s="600"/>
      <c r="H8" s="1522" t="s">
        <v>216</v>
      </c>
      <c r="I8" s="1534" t="s">
        <v>710</v>
      </c>
      <c r="J8" s="663"/>
    </row>
    <row r="9" spans="1:10" s="122" customFormat="1" ht="18.95" customHeight="1">
      <c r="A9" s="1549"/>
      <c r="B9" s="1521"/>
      <c r="C9" s="1526"/>
      <c r="D9" s="1527"/>
      <c r="E9" s="1517"/>
      <c r="F9" s="1388"/>
      <c r="G9" s="1550" t="s">
        <v>717</v>
      </c>
      <c r="H9" s="1517"/>
      <c r="I9" s="1388"/>
      <c r="J9" s="1553" t="s">
        <v>717</v>
      </c>
    </row>
    <row r="10" spans="1:10" s="122" customFormat="1" ht="18.95" customHeight="1">
      <c r="A10" s="1561"/>
      <c r="B10" s="1540"/>
      <c r="C10" s="1528"/>
      <c r="D10" s="1529"/>
      <c r="E10" s="1523"/>
      <c r="F10" s="1546"/>
      <c r="G10" s="1551"/>
      <c r="H10" s="1523"/>
      <c r="I10" s="1546"/>
      <c r="J10" s="1554"/>
    </row>
    <row r="11" spans="1:10" s="124" customFormat="1" ht="36.950000000000003" customHeight="1">
      <c r="A11" s="658" t="s">
        <v>338</v>
      </c>
      <c r="B11" s="47">
        <v>12237</v>
      </c>
      <c r="C11" s="1533">
        <v>488181</v>
      </c>
      <c r="D11" s="1533"/>
      <c r="E11" s="47">
        <v>3131</v>
      </c>
      <c r="F11" s="47">
        <v>123118</v>
      </c>
      <c r="G11" s="47">
        <v>3932</v>
      </c>
      <c r="H11" s="47">
        <v>5635</v>
      </c>
      <c r="I11" s="47">
        <v>198170</v>
      </c>
      <c r="J11" s="47">
        <v>3517</v>
      </c>
    </row>
    <row r="12" spans="1:10" s="124" customFormat="1" ht="36.950000000000003" customHeight="1">
      <c r="A12" s="658" t="s">
        <v>334</v>
      </c>
      <c r="B12" s="47">
        <v>11042</v>
      </c>
      <c r="C12" s="1533">
        <v>446961</v>
      </c>
      <c r="D12" s="1533"/>
      <c r="E12" s="47">
        <v>2435</v>
      </c>
      <c r="F12" s="47">
        <v>96759</v>
      </c>
      <c r="G12" s="47">
        <v>3973.6755646817251</v>
      </c>
      <c r="H12" s="47">
        <v>5393</v>
      </c>
      <c r="I12" s="47">
        <v>186028</v>
      </c>
      <c r="J12" s="47">
        <v>3449.4344520674949</v>
      </c>
    </row>
    <row r="13" spans="1:10" s="124" customFormat="1" ht="36.950000000000003" customHeight="1">
      <c r="A13" s="658" t="s">
        <v>404</v>
      </c>
      <c r="B13" s="47">
        <v>10576</v>
      </c>
      <c r="C13" s="1533">
        <v>394530</v>
      </c>
      <c r="D13" s="1533"/>
      <c r="E13" s="47">
        <v>2411</v>
      </c>
      <c r="F13" s="47">
        <v>86400</v>
      </c>
      <c r="G13" s="47">
        <v>3583.5752799668189</v>
      </c>
      <c r="H13" s="47">
        <v>5149</v>
      </c>
      <c r="I13" s="47">
        <v>161622</v>
      </c>
      <c r="J13" s="47">
        <v>3138.900757428627</v>
      </c>
    </row>
    <row r="14" spans="1:10" s="124" customFormat="1" ht="36.950000000000003" customHeight="1">
      <c r="A14" s="658">
        <v>2012</v>
      </c>
      <c r="B14" s="47">
        <v>10573</v>
      </c>
      <c r="C14" s="1533">
        <v>400435</v>
      </c>
      <c r="D14" s="1533"/>
      <c r="E14" s="47">
        <v>2329</v>
      </c>
      <c r="F14" s="47">
        <v>85886</v>
      </c>
      <c r="G14" s="47">
        <v>3687.6771146414771</v>
      </c>
      <c r="H14" s="47">
        <v>5054</v>
      </c>
      <c r="I14" s="47">
        <v>165767</v>
      </c>
      <c r="J14" s="47">
        <v>3279.9168975069251</v>
      </c>
    </row>
    <row r="15" spans="1:10" s="124" customFormat="1" ht="36.950000000000003" customHeight="1" thickBot="1">
      <c r="A15" s="659">
        <v>2013</v>
      </c>
      <c r="B15" s="628">
        <v>10512</v>
      </c>
      <c r="C15" s="1536">
        <v>402086</v>
      </c>
      <c r="D15" s="1536"/>
      <c r="E15" s="628">
        <v>2288</v>
      </c>
      <c r="F15" s="628">
        <v>97098</v>
      </c>
      <c r="G15" s="628">
        <v>4243.7937062937062</v>
      </c>
      <c r="H15" s="628">
        <v>4848</v>
      </c>
      <c r="I15" s="628">
        <v>159540</v>
      </c>
      <c r="J15" s="628">
        <v>3290.841584158416</v>
      </c>
    </row>
    <row r="16" spans="1:10" s="462" customFormat="1" ht="25.7" customHeight="1" thickBot="1">
      <c r="A16" s="1398"/>
      <c r="B16" s="1399"/>
      <c r="C16" s="1399"/>
      <c r="D16" s="1399"/>
      <c r="E16" s="1399"/>
      <c r="F16" s="1399"/>
      <c r="G16" s="1399"/>
      <c r="H16" s="1399"/>
      <c r="I16" s="1399"/>
      <c r="J16" s="1399"/>
    </row>
    <row r="17" spans="1:10" s="122" customFormat="1" ht="18.95" customHeight="1">
      <c r="A17" s="1530" t="s">
        <v>754</v>
      </c>
      <c r="B17" s="1513" t="s">
        <v>4</v>
      </c>
      <c r="C17" s="1514"/>
      <c r="D17" s="1514"/>
      <c r="E17" s="1514"/>
      <c r="F17" s="1514"/>
      <c r="G17" s="1514"/>
      <c r="H17" s="1514"/>
      <c r="I17" s="1514"/>
      <c r="J17" s="1514"/>
    </row>
    <row r="18" spans="1:10" s="122" customFormat="1" ht="18.95" customHeight="1">
      <c r="A18" s="1531"/>
      <c r="B18" s="1518" t="s">
        <v>758</v>
      </c>
      <c r="C18" s="1320"/>
      <c r="D18" s="1320"/>
      <c r="E18" s="1517" t="s">
        <v>759</v>
      </c>
      <c r="F18" s="1320"/>
      <c r="G18" s="1320"/>
      <c r="H18" s="1515" t="s">
        <v>760</v>
      </c>
      <c r="I18" s="1516"/>
      <c r="J18" s="1516"/>
    </row>
    <row r="19" spans="1:10" s="122" customFormat="1" ht="18.95" customHeight="1">
      <c r="A19" s="1531"/>
      <c r="B19" s="1541" t="s">
        <v>216</v>
      </c>
      <c r="C19" s="1534" t="s">
        <v>710</v>
      </c>
      <c r="D19" s="600"/>
      <c r="E19" s="1522" t="s">
        <v>216</v>
      </c>
      <c r="F19" s="1534" t="s">
        <v>710</v>
      </c>
      <c r="G19" s="600"/>
      <c r="H19" s="1522" t="s">
        <v>216</v>
      </c>
      <c r="I19" s="1534" t="s">
        <v>710</v>
      </c>
      <c r="J19" s="663"/>
    </row>
    <row r="20" spans="1:10" s="122" customFormat="1" ht="18.95" customHeight="1">
      <c r="A20" s="1531"/>
      <c r="B20" s="1518"/>
      <c r="C20" s="1388"/>
      <c r="D20" s="1555" t="s">
        <v>717</v>
      </c>
      <c r="E20" s="1517"/>
      <c r="F20" s="1388"/>
      <c r="G20" s="1550" t="s">
        <v>717</v>
      </c>
      <c r="H20" s="1517"/>
      <c r="I20" s="1534"/>
      <c r="J20" s="1553" t="s">
        <v>717</v>
      </c>
    </row>
    <row r="21" spans="1:10" s="122" customFormat="1" ht="18.95" customHeight="1">
      <c r="A21" s="1532"/>
      <c r="B21" s="1542"/>
      <c r="C21" s="1546"/>
      <c r="D21" s="1556"/>
      <c r="E21" s="1523"/>
      <c r="F21" s="1546"/>
      <c r="G21" s="1551"/>
      <c r="H21" s="1523"/>
      <c r="I21" s="1535"/>
      <c r="J21" s="1554"/>
    </row>
    <row r="22" spans="1:10" s="124" customFormat="1" ht="36.950000000000003" customHeight="1">
      <c r="A22" s="658" t="s">
        <v>338</v>
      </c>
      <c r="B22" s="47">
        <v>363</v>
      </c>
      <c r="C22" s="47">
        <v>10720</v>
      </c>
      <c r="D22" s="47">
        <v>2953</v>
      </c>
      <c r="E22" s="47">
        <v>796</v>
      </c>
      <c r="F22" s="47">
        <v>67727</v>
      </c>
      <c r="G22" s="47">
        <v>8508</v>
      </c>
      <c r="H22" s="47">
        <v>1610</v>
      </c>
      <c r="I22" s="47">
        <v>44794</v>
      </c>
      <c r="J22" s="47">
        <v>2782</v>
      </c>
    </row>
    <row r="23" spans="1:10" s="124" customFormat="1" ht="36.950000000000003" customHeight="1">
      <c r="A23" s="658" t="s">
        <v>334</v>
      </c>
      <c r="B23" s="47">
        <v>338</v>
      </c>
      <c r="C23" s="47">
        <v>8999</v>
      </c>
      <c r="D23" s="47">
        <v>2662.4260355029587</v>
      </c>
      <c r="E23" s="47">
        <v>632</v>
      </c>
      <c r="F23" s="47">
        <v>58634</v>
      </c>
      <c r="G23" s="47">
        <v>9277.5316455696211</v>
      </c>
      <c r="H23" s="47">
        <v>1555</v>
      </c>
      <c r="I23" s="47">
        <v>43274</v>
      </c>
      <c r="J23" s="47">
        <v>2782.893890675241</v>
      </c>
    </row>
    <row r="24" spans="1:10" s="124" customFormat="1" ht="36.950000000000003" customHeight="1">
      <c r="A24" s="658" t="s">
        <v>404</v>
      </c>
      <c r="B24" s="47">
        <v>255</v>
      </c>
      <c r="C24" s="47">
        <v>7002</v>
      </c>
      <c r="D24" s="47">
        <v>2745.8823529411766</v>
      </c>
      <c r="E24" s="47">
        <v>610</v>
      </c>
      <c r="F24" s="47">
        <v>57451</v>
      </c>
      <c r="G24" s="47">
        <v>9418.1967213114749</v>
      </c>
      <c r="H24" s="47">
        <v>1580</v>
      </c>
      <c r="I24" s="47">
        <v>39807</v>
      </c>
      <c r="J24" s="47">
        <v>2519.4303797468356</v>
      </c>
    </row>
    <row r="25" spans="1:10" s="124" customFormat="1" ht="36.950000000000003" customHeight="1">
      <c r="A25" s="658">
        <v>2012</v>
      </c>
      <c r="B25" s="47">
        <v>270</v>
      </c>
      <c r="C25" s="47">
        <v>7724</v>
      </c>
      <c r="D25" s="47">
        <v>2860.7407407407409</v>
      </c>
      <c r="E25" s="47">
        <v>581</v>
      </c>
      <c r="F25" s="47">
        <v>49981</v>
      </c>
      <c r="G25" s="47">
        <v>8602.5817555938029</v>
      </c>
      <c r="H25" s="47">
        <v>1721</v>
      </c>
      <c r="I25" s="47">
        <v>43306</v>
      </c>
      <c r="J25" s="47">
        <v>2516.3277164439278</v>
      </c>
    </row>
    <row r="26" spans="1:10" s="124" customFormat="1" ht="36.950000000000003" customHeight="1" thickBot="1">
      <c r="A26" s="659">
        <v>2013</v>
      </c>
      <c r="B26" s="628">
        <v>390</v>
      </c>
      <c r="C26" s="628">
        <v>11938</v>
      </c>
      <c r="D26" s="628">
        <v>3061.0256410256411</v>
      </c>
      <c r="E26" s="628">
        <v>561</v>
      </c>
      <c r="F26" s="628">
        <v>46624</v>
      </c>
      <c r="G26" s="628">
        <v>8310.8734402852042</v>
      </c>
      <c r="H26" s="628">
        <v>1816</v>
      </c>
      <c r="I26" s="628">
        <v>46040</v>
      </c>
      <c r="J26" s="628">
        <v>2535.2422907488985</v>
      </c>
    </row>
    <row r="27" spans="1:10" s="216" customFormat="1" ht="11.1" customHeight="1">
      <c r="A27" s="654" t="s">
        <v>731</v>
      </c>
      <c r="B27" s="656"/>
      <c r="D27" s="1552"/>
      <c r="E27" s="1552"/>
      <c r="F27" s="1552"/>
      <c r="G27" s="1552"/>
      <c r="H27" s="1552"/>
      <c r="I27" s="1552"/>
      <c r="J27" s="1552"/>
    </row>
    <row r="28" spans="1:10" s="462" customFormat="1" ht="14.1" customHeight="1">
      <c r="B28" s="100"/>
      <c r="C28" s="100"/>
      <c r="D28" s="100"/>
      <c r="E28" s="100"/>
      <c r="F28" s="100" t="s">
        <v>401</v>
      </c>
      <c r="G28" s="100"/>
      <c r="H28" s="100"/>
      <c r="J28" s="112" t="s">
        <v>1103</v>
      </c>
    </row>
    <row r="29" spans="1:10" s="462" customFormat="1" ht="14.1" customHeight="1">
      <c r="A29" s="592"/>
      <c r="B29" s="378"/>
      <c r="C29" s="378"/>
      <c r="D29" s="378"/>
      <c r="E29" s="378"/>
      <c r="F29" s="378"/>
      <c r="G29" s="378"/>
      <c r="H29" s="378"/>
      <c r="I29" s="378"/>
      <c r="J29" s="378"/>
    </row>
    <row r="30" spans="1:10" s="462" customFormat="1" ht="20.100000000000001" customHeight="1">
      <c r="A30" s="1350" t="s">
        <v>5</v>
      </c>
      <c r="B30" s="1350"/>
      <c r="C30" s="1350"/>
      <c r="D30" s="1350"/>
      <c r="E30" s="1350"/>
      <c r="F30" s="1350"/>
      <c r="G30" s="1350"/>
      <c r="H30" s="1350"/>
      <c r="I30" s="1350"/>
      <c r="J30" s="1350"/>
    </row>
    <row r="31" spans="1:10" s="462" customFormat="1" ht="24" customHeight="1">
      <c r="A31" s="664"/>
      <c r="B31" s="88"/>
      <c r="C31" s="88"/>
      <c r="D31" s="88"/>
      <c r="E31" s="88"/>
      <c r="F31" s="88"/>
      <c r="G31" s="88"/>
      <c r="H31" s="88"/>
      <c r="I31" s="88"/>
      <c r="J31" s="88"/>
    </row>
    <row r="32" spans="1:10" s="121" customFormat="1" ht="18" customHeight="1" thickBot="1">
      <c r="B32" s="660"/>
      <c r="C32" s="660"/>
      <c r="D32" s="660"/>
      <c r="E32" s="661"/>
      <c r="F32" s="660"/>
      <c r="G32" s="660"/>
      <c r="H32" s="661"/>
      <c r="J32" s="204" t="s">
        <v>399</v>
      </c>
    </row>
    <row r="33" spans="1:10" s="122" customFormat="1" ht="18.95" customHeight="1">
      <c r="A33" s="1537" t="s">
        <v>755</v>
      </c>
      <c r="B33" s="1537"/>
      <c r="C33" s="1538"/>
      <c r="D33" s="1570" t="s">
        <v>761</v>
      </c>
      <c r="E33" s="1537"/>
      <c r="F33" s="1537"/>
      <c r="G33" s="1537"/>
      <c r="H33" s="1537"/>
      <c r="I33" s="1571"/>
      <c r="J33" s="1557" t="s">
        <v>8</v>
      </c>
    </row>
    <row r="34" spans="1:10" s="122" customFormat="1" ht="18.95" customHeight="1">
      <c r="A34" s="1516" t="s">
        <v>762</v>
      </c>
      <c r="B34" s="1516"/>
      <c r="C34" s="1521"/>
      <c r="D34" s="665"/>
      <c r="E34" s="666" t="s">
        <v>401</v>
      </c>
      <c r="F34" s="666"/>
      <c r="G34" s="1547" t="s">
        <v>763</v>
      </c>
      <c r="H34" s="1548"/>
      <c r="I34" s="1549"/>
      <c r="J34" s="1558"/>
    </row>
    <row r="35" spans="1:10" s="122" customFormat="1" ht="18.95" customHeight="1">
      <c r="A35" s="1539" t="s">
        <v>216</v>
      </c>
      <c r="B35" s="1534" t="s">
        <v>710</v>
      </c>
      <c r="D35" s="1390" t="s">
        <v>216</v>
      </c>
      <c r="E35" s="1564" t="s">
        <v>710</v>
      </c>
      <c r="F35" s="1565"/>
      <c r="G35" s="1522" t="s">
        <v>216</v>
      </c>
      <c r="H35" s="1534" t="s">
        <v>710</v>
      </c>
      <c r="J35" s="1558"/>
    </row>
    <row r="36" spans="1:10" s="122" customFormat="1" ht="18.95" customHeight="1">
      <c r="A36" s="1521"/>
      <c r="B36" s="1388"/>
      <c r="C36" s="1555" t="s">
        <v>717</v>
      </c>
      <c r="D36" s="1365"/>
      <c r="E36" s="1566"/>
      <c r="F36" s="1567"/>
      <c r="G36" s="1517"/>
      <c r="H36" s="1534"/>
      <c r="I36" s="1553" t="s">
        <v>717</v>
      </c>
      <c r="J36" s="1558"/>
    </row>
    <row r="37" spans="1:10" s="122" customFormat="1" ht="18.95" customHeight="1">
      <c r="A37" s="1540"/>
      <c r="B37" s="1546"/>
      <c r="C37" s="1556"/>
      <c r="D37" s="1366"/>
      <c r="E37" s="1568"/>
      <c r="F37" s="1569"/>
      <c r="G37" s="1523"/>
      <c r="H37" s="1535"/>
      <c r="I37" s="1554"/>
      <c r="J37" s="1559"/>
    </row>
    <row r="38" spans="1:10" s="463" customFormat="1" ht="36.950000000000003" customHeight="1">
      <c r="A38" s="47">
        <v>702</v>
      </c>
      <c r="B38" s="47">
        <v>43652</v>
      </c>
      <c r="C38" s="47">
        <v>6218</v>
      </c>
      <c r="D38" s="47">
        <v>6329</v>
      </c>
      <c r="E38" s="1533">
        <v>348651</v>
      </c>
      <c r="F38" s="1533"/>
      <c r="G38" s="47">
        <v>4321</v>
      </c>
      <c r="H38" s="47">
        <v>293110</v>
      </c>
      <c r="I38" s="47">
        <v>6783</v>
      </c>
      <c r="J38" s="667" t="s">
        <v>338</v>
      </c>
    </row>
    <row r="39" spans="1:10" s="463" customFormat="1" ht="36.950000000000003" customHeight="1">
      <c r="A39" s="47">
        <v>689</v>
      </c>
      <c r="B39" s="47">
        <v>53267</v>
      </c>
      <c r="C39" s="47">
        <v>7731.0595065312045</v>
      </c>
      <c r="D39" s="47">
        <v>5594</v>
      </c>
      <c r="E39" s="1533">
        <v>258343</v>
      </c>
      <c r="F39" s="1533"/>
      <c r="G39" s="47">
        <v>3590</v>
      </c>
      <c r="H39" s="47">
        <v>202820</v>
      </c>
      <c r="I39" s="47">
        <v>5649.5821727019502</v>
      </c>
      <c r="J39" s="667" t="s">
        <v>334</v>
      </c>
    </row>
    <row r="40" spans="1:10" s="463" customFormat="1" ht="36.950000000000003" customHeight="1">
      <c r="A40" s="47">
        <v>571</v>
      </c>
      <c r="B40" s="47">
        <v>42248</v>
      </c>
      <c r="C40" s="47">
        <v>7398.9492119089318</v>
      </c>
      <c r="D40" s="47">
        <v>6939</v>
      </c>
      <c r="E40" s="1533">
        <v>391436</v>
      </c>
      <c r="F40" s="1533"/>
      <c r="G40" s="47">
        <v>4765</v>
      </c>
      <c r="H40" s="47">
        <v>331542</v>
      </c>
      <c r="I40" s="47">
        <v>6957.8593913955929</v>
      </c>
      <c r="J40" s="667" t="s">
        <v>404</v>
      </c>
    </row>
    <row r="41" spans="1:10" s="463" customFormat="1" ht="36.950000000000003" customHeight="1">
      <c r="A41" s="47">
        <v>618</v>
      </c>
      <c r="B41" s="47">
        <v>47771</v>
      </c>
      <c r="C41" s="47">
        <v>7729.9352750809057</v>
      </c>
      <c r="D41" s="47">
        <v>5502</v>
      </c>
      <c r="E41" s="1533">
        <v>292144</v>
      </c>
      <c r="F41" s="1533"/>
      <c r="G41" s="47">
        <v>3365</v>
      </c>
      <c r="H41" s="47">
        <v>231990</v>
      </c>
      <c r="I41" s="47">
        <v>6894.2050520059438</v>
      </c>
      <c r="J41" s="667">
        <v>2012</v>
      </c>
    </row>
    <row r="42" spans="1:10" s="463" customFormat="1" ht="36.950000000000003" customHeight="1" thickBot="1">
      <c r="A42" s="628">
        <v>609</v>
      </c>
      <c r="B42" s="628">
        <v>40846</v>
      </c>
      <c r="C42" s="628">
        <v>6707.0607553366171</v>
      </c>
      <c r="D42" s="628">
        <v>5663</v>
      </c>
      <c r="E42" s="1536">
        <v>310220</v>
      </c>
      <c r="F42" s="1536"/>
      <c r="G42" s="628">
        <v>3918</v>
      </c>
      <c r="H42" s="628">
        <v>260926</v>
      </c>
      <c r="I42" s="628">
        <v>6659.6733027054624</v>
      </c>
      <c r="J42" s="668">
        <v>2013</v>
      </c>
    </row>
    <row r="43" spans="1:10" s="462" customFormat="1" ht="25.7" customHeight="1" thickBot="1">
      <c r="A43" s="593"/>
      <c r="B43" s="669"/>
      <c r="C43" s="669"/>
      <c r="D43" s="669"/>
      <c r="E43" s="669"/>
      <c r="F43" s="669"/>
      <c r="G43" s="669"/>
      <c r="H43" s="669"/>
      <c r="I43" s="669"/>
      <c r="J43" s="669"/>
    </row>
    <row r="44" spans="1:10" s="122" customFormat="1" ht="18.95" customHeight="1">
      <c r="A44" s="1601" t="s">
        <v>764</v>
      </c>
      <c r="B44" s="1601"/>
      <c r="C44" s="1601"/>
      <c r="D44" s="1601"/>
      <c r="E44" s="1601"/>
      <c r="F44" s="1601"/>
      <c r="G44" s="1601"/>
      <c r="H44" s="1601"/>
      <c r="I44" s="1601"/>
      <c r="J44" s="1595" t="s">
        <v>8</v>
      </c>
    </row>
    <row r="45" spans="1:10" s="122" customFormat="1" ht="18.95" customHeight="1">
      <c r="A45" s="1516" t="s">
        <v>765</v>
      </c>
      <c r="B45" s="1516"/>
      <c r="C45" s="1521"/>
      <c r="D45" s="1323" t="s">
        <v>766</v>
      </c>
      <c r="E45" s="1599"/>
      <c r="F45" s="1600"/>
      <c r="G45" s="1323" t="s">
        <v>767</v>
      </c>
      <c r="H45" s="1599"/>
      <c r="I45" s="1599"/>
      <c r="J45" s="1596"/>
    </row>
    <row r="46" spans="1:10" s="122" customFormat="1" ht="18.95" customHeight="1">
      <c r="A46" s="1539" t="s">
        <v>216</v>
      </c>
      <c r="B46" s="1534" t="s">
        <v>710</v>
      </c>
      <c r="C46" s="602"/>
      <c r="D46" s="1522" t="s">
        <v>216</v>
      </c>
      <c r="E46" s="1534" t="s">
        <v>710</v>
      </c>
      <c r="G46" s="1522" t="s">
        <v>216</v>
      </c>
      <c r="H46" s="1534" t="s">
        <v>710</v>
      </c>
      <c r="J46" s="1596"/>
    </row>
    <row r="47" spans="1:10" s="122" customFormat="1" ht="18.95" customHeight="1">
      <c r="A47" s="1521"/>
      <c r="B47" s="1388"/>
      <c r="C47" s="1555" t="s">
        <v>717</v>
      </c>
      <c r="D47" s="1517"/>
      <c r="E47" s="1388"/>
      <c r="F47" s="1550" t="s">
        <v>717</v>
      </c>
      <c r="G47" s="1517"/>
      <c r="H47" s="1388"/>
      <c r="I47" s="1602" t="s">
        <v>717</v>
      </c>
      <c r="J47" s="1596"/>
    </row>
    <row r="48" spans="1:10" s="122" customFormat="1" ht="18.95" customHeight="1">
      <c r="A48" s="1540"/>
      <c r="B48" s="1546"/>
      <c r="C48" s="1556"/>
      <c r="D48" s="1523"/>
      <c r="E48" s="1546"/>
      <c r="F48" s="1551"/>
      <c r="G48" s="1523"/>
      <c r="H48" s="1546"/>
      <c r="I48" s="1603"/>
      <c r="J48" s="1597"/>
    </row>
    <row r="49" spans="1:10" s="122" customFormat="1" ht="36.950000000000003" customHeight="1">
      <c r="A49" s="47">
        <v>760</v>
      </c>
      <c r="B49" s="47">
        <v>11152</v>
      </c>
      <c r="C49" s="47">
        <v>1467</v>
      </c>
      <c r="D49" s="47">
        <v>559</v>
      </c>
      <c r="E49" s="47">
        <v>13894</v>
      </c>
      <c r="F49" s="47">
        <v>2486</v>
      </c>
      <c r="G49" s="47">
        <v>689</v>
      </c>
      <c r="H49" s="47">
        <v>30495</v>
      </c>
      <c r="I49" s="47">
        <v>4426</v>
      </c>
      <c r="J49" s="670" t="s">
        <v>338</v>
      </c>
    </row>
    <row r="50" spans="1:10" s="122" customFormat="1" ht="36.950000000000003" customHeight="1">
      <c r="A50" s="47">
        <v>734</v>
      </c>
      <c r="B50" s="47">
        <v>12315</v>
      </c>
      <c r="C50" s="47">
        <v>1677.7929155313352</v>
      </c>
      <c r="D50" s="47">
        <v>704</v>
      </c>
      <c r="E50" s="47">
        <v>17461</v>
      </c>
      <c r="F50" s="47">
        <v>2480.255681818182</v>
      </c>
      <c r="G50" s="47">
        <v>566</v>
      </c>
      <c r="H50" s="47">
        <v>25747</v>
      </c>
      <c r="I50" s="47">
        <v>4548.9399293286215</v>
      </c>
      <c r="J50" s="670" t="s">
        <v>334</v>
      </c>
    </row>
    <row r="51" spans="1:10" s="122" customFormat="1" ht="36.950000000000003" customHeight="1">
      <c r="A51" s="47">
        <v>918</v>
      </c>
      <c r="B51" s="47">
        <v>15594</v>
      </c>
      <c r="C51" s="47">
        <v>1698.6928104575163</v>
      </c>
      <c r="D51" s="47">
        <v>585</v>
      </c>
      <c r="E51" s="47">
        <v>14608</v>
      </c>
      <c r="F51" s="47">
        <v>2497.0940170940171</v>
      </c>
      <c r="G51" s="47">
        <v>671</v>
      </c>
      <c r="H51" s="47">
        <v>29692</v>
      </c>
      <c r="I51" s="47">
        <v>4425.0372578241431</v>
      </c>
      <c r="J51" s="670" t="s">
        <v>404</v>
      </c>
    </row>
    <row r="52" spans="1:10" s="122" customFormat="1" ht="36.950000000000003" customHeight="1">
      <c r="A52" s="47">
        <v>724</v>
      </c>
      <c r="B52" s="47">
        <v>11711</v>
      </c>
      <c r="C52" s="47">
        <v>1617.5414364640883</v>
      </c>
      <c r="D52" s="47">
        <v>690</v>
      </c>
      <c r="E52" s="47">
        <v>18077</v>
      </c>
      <c r="F52" s="47">
        <v>2619.855072463768</v>
      </c>
      <c r="G52" s="47">
        <v>723</v>
      </c>
      <c r="H52" s="47">
        <v>30366</v>
      </c>
      <c r="I52" s="47">
        <v>4200</v>
      </c>
      <c r="J52" s="670">
        <v>2012</v>
      </c>
    </row>
    <row r="53" spans="1:10" s="124" customFormat="1" ht="36.950000000000003" customHeight="1" thickBot="1">
      <c r="A53" s="628">
        <v>669</v>
      </c>
      <c r="B53" s="628">
        <v>9563</v>
      </c>
      <c r="C53" s="628">
        <v>1429.4469357249627</v>
      </c>
      <c r="D53" s="628">
        <v>439</v>
      </c>
      <c r="E53" s="628">
        <v>11760</v>
      </c>
      <c r="F53" s="628">
        <v>2678.8154897494305</v>
      </c>
      <c r="G53" s="628">
        <v>637</v>
      </c>
      <c r="H53" s="628">
        <v>27971</v>
      </c>
      <c r="I53" s="628">
        <v>4391.0518053375199</v>
      </c>
      <c r="J53" s="671">
        <v>2013</v>
      </c>
    </row>
    <row r="54" spans="1:10" s="216" customFormat="1" ht="11.1" customHeight="1">
      <c r="A54" s="657"/>
      <c r="B54" s="635"/>
      <c r="C54" s="636"/>
      <c r="E54" s="1552" t="s">
        <v>9</v>
      </c>
      <c r="F54" s="1552"/>
      <c r="G54" s="1552"/>
      <c r="H54" s="1552"/>
      <c r="I54" s="1552"/>
      <c r="J54" s="1552"/>
    </row>
    <row r="55" spans="1:10" s="200" customFormat="1" ht="14.1" customHeight="1">
      <c r="A55" s="145" t="s">
        <v>1104</v>
      </c>
      <c r="B55" s="672"/>
      <c r="C55" s="672"/>
      <c r="D55" s="672"/>
      <c r="E55" s="673"/>
      <c r="F55" s="674"/>
      <c r="G55" s="675"/>
      <c r="H55" s="662"/>
      <c r="I55" s="112"/>
      <c r="J55" s="112"/>
    </row>
    <row r="56" spans="1:10" s="200" customFormat="1" ht="14.1" customHeight="1">
      <c r="B56" s="672"/>
      <c r="C56" s="672"/>
      <c r="D56" s="672"/>
      <c r="E56" s="673"/>
      <c r="F56" s="674"/>
      <c r="G56" s="675"/>
      <c r="H56" s="674"/>
      <c r="I56" s="676"/>
      <c r="J56" s="676"/>
    </row>
    <row r="57" spans="1:10" s="122" customFormat="1" ht="20.100000000000001" customHeight="1">
      <c r="A57" s="1350" t="s">
        <v>768</v>
      </c>
      <c r="B57" s="1350"/>
      <c r="C57" s="1350"/>
      <c r="D57" s="1350"/>
      <c r="E57" s="1350"/>
      <c r="F57" s="1350"/>
      <c r="G57" s="1350"/>
      <c r="H57" s="1350"/>
      <c r="I57" s="1350"/>
      <c r="J57" s="1350"/>
    </row>
    <row r="58" spans="1:10" s="122" customFormat="1" ht="24" customHeight="1">
      <c r="B58" s="88"/>
      <c r="C58" s="88"/>
      <c r="D58" s="88"/>
      <c r="E58" s="88"/>
      <c r="F58" s="88"/>
      <c r="G58" s="88"/>
      <c r="H58" s="378"/>
      <c r="I58" s="88"/>
      <c r="J58" s="88"/>
    </row>
    <row r="59" spans="1:10" s="121" customFormat="1" ht="18" customHeight="1" thickBot="1">
      <c r="A59" s="119" t="s">
        <v>398</v>
      </c>
      <c r="B59" s="660"/>
      <c r="C59" s="660"/>
      <c r="D59" s="660"/>
      <c r="E59" s="661"/>
      <c r="F59" s="660"/>
      <c r="G59" s="660"/>
      <c r="H59" s="661"/>
      <c r="I59" s="623"/>
      <c r="J59" s="642"/>
    </row>
    <row r="60" spans="1:10" s="122" customFormat="1" ht="18.95" customHeight="1">
      <c r="A60" s="603"/>
      <c r="B60" s="1593" t="s">
        <v>769</v>
      </c>
      <c r="C60" s="1594"/>
      <c r="D60" s="1594"/>
      <c r="E60" s="1594"/>
      <c r="F60" s="1594"/>
      <c r="G60" s="1594"/>
      <c r="H60" s="1594"/>
      <c r="I60" s="1594"/>
      <c r="J60" s="1594"/>
    </row>
    <row r="61" spans="1:10" s="122" customFormat="1" ht="18.95" customHeight="1">
      <c r="A61" s="677"/>
      <c r="B61" s="1543" t="s">
        <v>401</v>
      </c>
      <c r="C61" s="1544"/>
      <c r="D61" s="1545"/>
      <c r="E61" s="1598" t="s">
        <v>6</v>
      </c>
      <c r="F61" s="1320"/>
      <c r="G61" s="1320"/>
      <c r="H61" s="1515" t="s">
        <v>770</v>
      </c>
      <c r="I61" s="1516"/>
      <c r="J61" s="1516"/>
    </row>
    <row r="62" spans="1:10" s="122" customFormat="1" ht="18.95" customHeight="1">
      <c r="A62" s="677" t="s">
        <v>771</v>
      </c>
      <c r="B62" s="1522" t="s">
        <v>216</v>
      </c>
      <c r="C62" s="1524" t="s">
        <v>710</v>
      </c>
      <c r="D62" s="1525"/>
      <c r="E62" s="1522" t="s">
        <v>216</v>
      </c>
      <c r="F62" s="1534" t="s">
        <v>710</v>
      </c>
      <c r="G62" s="600"/>
      <c r="H62" s="1522" t="s">
        <v>216</v>
      </c>
      <c r="I62" s="1524" t="s">
        <v>710</v>
      </c>
      <c r="J62" s="663"/>
    </row>
    <row r="63" spans="1:10" s="122" customFormat="1" ht="18.95" customHeight="1">
      <c r="A63" s="677"/>
      <c r="B63" s="1517"/>
      <c r="C63" s="1526"/>
      <c r="D63" s="1527"/>
      <c r="E63" s="1517"/>
      <c r="F63" s="1388"/>
      <c r="G63" s="1550" t="s">
        <v>717</v>
      </c>
      <c r="H63" s="1517"/>
      <c r="I63" s="1526"/>
      <c r="J63" s="1553" t="s">
        <v>717</v>
      </c>
    </row>
    <row r="64" spans="1:10" s="122" customFormat="1" ht="18.95" customHeight="1">
      <c r="A64" s="678"/>
      <c r="B64" s="1523"/>
      <c r="C64" s="1528"/>
      <c r="D64" s="1529"/>
      <c r="E64" s="1523"/>
      <c r="F64" s="1546"/>
      <c r="G64" s="1551"/>
      <c r="H64" s="1523"/>
      <c r="I64" s="1528"/>
      <c r="J64" s="1554"/>
    </row>
    <row r="65" spans="1:10" s="122" customFormat="1" ht="36.950000000000003" customHeight="1">
      <c r="A65" s="658" t="s">
        <v>338</v>
      </c>
      <c r="B65" s="47">
        <v>2250</v>
      </c>
      <c r="C65" s="1520">
        <v>95202</v>
      </c>
      <c r="D65" s="1520"/>
      <c r="E65" s="47">
        <v>2115</v>
      </c>
      <c r="F65" s="47">
        <v>92267</v>
      </c>
      <c r="G65" s="47">
        <v>4363</v>
      </c>
      <c r="H65" s="47">
        <v>135</v>
      </c>
      <c r="I65" s="143">
        <v>2935</v>
      </c>
      <c r="J65" s="47">
        <v>2174</v>
      </c>
    </row>
    <row r="66" spans="1:10" s="122" customFormat="1" ht="36.950000000000003" customHeight="1">
      <c r="A66" s="658" t="s">
        <v>334</v>
      </c>
      <c r="B66" s="47">
        <v>1773</v>
      </c>
      <c r="C66" s="1520">
        <v>63812</v>
      </c>
      <c r="D66" s="1520"/>
      <c r="E66" s="47">
        <v>1671</v>
      </c>
      <c r="F66" s="47">
        <v>61702</v>
      </c>
      <c r="G66" s="47">
        <v>3692.5194494314783</v>
      </c>
      <c r="H66" s="47">
        <v>102</v>
      </c>
      <c r="I66" s="143">
        <v>2110</v>
      </c>
      <c r="J66" s="47">
        <v>2068.627450980392</v>
      </c>
    </row>
    <row r="67" spans="1:10" s="122" customFormat="1" ht="36.950000000000003" customHeight="1">
      <c r="A67" s="658" t="s">
        <v>404</v>
      </c>
      <c r="B67" s="47">
        <v>2221</v>
      </c>
      <c r="C67" s="1520">
        <v>87216</v>
      </c>
      <c r="D67" s="1520"/>
      <c r="E67" s="47">
        <v>2048</v>
      </c>
      <c r="F67" s="47">
        <v>83465</v>
      </c>
      <c r="G67" s="47">
        <v>4075.439453125</v>
      </c>
      <c r="H67" s="47">
        <v>173</v>
      </c>
      <c r="I67" s="143">
        <v>3751</v>
      </c>
      <c r="J67" s="47">
        <v>2168.2080924855491</v>
      </c>
    </row>
    <row r="68" spans="1:10" s="122" customFormat="1" ht="36.950000000000003" customHeight="1">
      <c r="A68" s="658">
        <v>2012</v>
      </c>
      <c r="B68" s="47">
        <v>1733</v>
      </c>
      <c r="C68" s="1520">
        <v>67520</v>
      </c>
      <c r="D68" s="1520"/>
      <c r="E68" s="47">
        <v>1503</v>
      </c>
      <c r="F68" s="47">
        <v>61915</v>
      </c>
      <c r="G68" s="47">
        <v>4119.4278110445775</v>
      </c>
      <c r="H68" s="47">
        <v>230</v>
      </c>
      <c r="I68" s="143">
        <v>5605</v>
      </c>
      <c r="J68" s="47">
        <v>2436.9565217391305</v>
      </c>
    </row>
    <row r="69" spans="1:10" s="124" customFormat="1" ht="36.950000000000003" customHeight="1" thickBot="1">
      <c r="A69" s="659">
        <v>2013</v>
      </c>
      <c r="B69" s="628">
        <v>2188</v>
      </c>
      <c r="C69" s="1592">
        <v>80812</v>
      </c>
      <c r="D69" s="1592"/>
      <c r="E69" s="628">
        <v>1868</v>
      </c>
      <c r="F69" s="628">
        <v>73695</v>
      </c>
      <c r="G69" s="628">
        <v>3945.1284796573873</v>
      </c>
      <c r="H69" s="628">
        <v>320</v>
      </c>
      <c r="I69" s="597">
        <v>7117</v>
      </c>
      <c r="J69" s="628">
        <v>2224.0625</v>
      </c>
    </row>
    <row r="70" spans="1:10" s="122" customFormat="1" ht="25.7" customHeight="1" thickBot="1">
      <c r="A70" s="1519"/>
      <c r="B70" s="1467"/>
      <c r="C70" s="1467"/>
      <c r="D70" s="1467"/>
      <c r="E70" s="1467"/>
      <c r="F70" s="1467"/>
      <c r="G70" s="1467"/>
      <c r="H70" s="1467"/>
      <c r="I70" s="1467"/>
      <c r="J70" s="1467"/>
    </row>
    <row r="71" spans="1:10" s="122" customFormat="1" ht="18.95" customHeight="1">
      <c r="A71" s="679"/>
      <c r="B71" s="1576" t="s">
        <v>7</v>
      </c>
      <c r="C71" s="1537"/>
      <c r="D71" s="1537"/>
      <c r="E71" s="1537"/>
      <c r="F71" s="1537"/>
      <c r="G71" s="1537"/>
      <c r="H71" s="1537"/>
      <c r="I71" s="1537"/>
      <c r="J71" s="1537"/>
    </row>
    <row r="72" spans="1:10" s="122" customFormat="1" ht="18.95" customHeight="1">
      <c r="A72" s="677"/>
      <c r="B72" s="1543" t="s">
        <v>401</v>
      </c>
      <c r="C72" s="1544"/>
      <c r="D72" s="1545"/>
      <c r="E72" s="1515" t="s">
        <v>772</v>
      </c>
      <c r="F72" s="1516"/>
      <c r="G72" s="1521"/>
      <c r="H72" s="1515" t="s">
        <v>773</v>
      </c>
      <c r="I72" s="1516"/>
      <c r="J72" s="1516"/>
    </row>
    <row r="73" spans="1:10" s="122" customFormat="1" ht="18.95" customHeight="1">
      <c r="A73" s="677" t="s">
        <v>316</v>
      </c>
      <c r="B73" s="1522" t="s">
        <v>216</v>
      </c>
      <c r="C73" s="1524" t="s">
        <v>710</v>
      </c>
      <c r="D73" s="1525"/>
      <c r="E73" s="1522" t="s">
        <v>216</v>
      </c>
      <c r="F73" s="1534" t="s">
        <v>710</v>
      </c>
      <c r="G73" s="599"/>
      <c r="H73" s="1522" t="s">
        <v>216</v>
      </c>
      <c r="I73" s="1534" t="s">
        <v>710</v>
      </c>
      <c r="J73" s="663"/>
    </row>
    <row r="74" spans="1:10" s="122" customFormat="1" ht="18.95" customHeight="1">
      <c r="A74" s="677"/>
      <c r="B74" s="1517"/>
      <c r="C74" s="1526"/>
      <c r="D74" s="1527"/>
      <c r="E74" s="1517"/>
      <c r="F74" s="1388"/>
      <c r="G74" s="1553" t="s">
        <v>717</v>
      </c>
      <c r="H74" s="1517"/>
      <c r="I74" s="1388"/>
      <c r="J74" s="1553" t="s">
        <v>717</v>
      </c>
    </row>
    <row r="75" spans="1:10" s="122" customFormat="1" ht="18.95" customHeight="1">
      <c r="A75" s="678"/>
      <c r="B75" s="1523"/>
      <c r="C75" s="1528"/>
      <c r="D75" s="1529"/>
      <c r="E75" s="1523"/>
      <c r="F75" s="1546"/>
      <c r="G75" s="1554"/>
      <c r="H75" s="1523"/>
      <c r="I75" s="1546"/>
      <c r="J75" s="1554"/>
    </row>
    <row r="76" spans="1:10" s="122" customFormat="1" ht="36.950000000000003" customHeight="1">
      <c r="A76" s="658" t="s">
        <v>338</v>
      </c>
      <c r="B76" s="47">
        <v>15886</v>
      </c>
      <c r="C76" s="1520">
        <v>306090</v>
      </c>
      <c r="D76" s="1520"/>
      <c r="E76" s="47">
        <v>12075</v>
      </c>
      <c r="F76" s="47">
        <v>43202</v>
      </c>
      <c r="G76" s="47">
        <v>310</v>
      </c>
      <c r="H76" s="47">
        <v>1075</v>
      </c>
      <c r="I76" s="47">
        <v>23412</v>
      </c>
      <c r="J76" s="47">
        <v>2178</v>
      </c>
    </row>
    <row r="77" spans="1:10" s="122" customFormat="1" ht="36.950000000000003" customHeight="1">
      <c r="A77" s="658" t="s">
        <v>334</v>
      </c>
      <c r="B77" s="47">
        <v>16527</v>
      </c>
      <c r="C77" s="1520">
        <v>289153.33111999999</v>
      </c>
      <c r="D77" s="1520"/>
      <c r="E77" s="47">
        <v>12122</v>
      </c>
      <c r="F77" s="47">
        <v>37735.059329999996</v>
      </c>
      <c r="G77" s="47">
        <v>311.29400536215144</v>
      </c>
      <c r="H77" s="47">
        <v>1190</v>
      </c>
      <c r="I77" s="47">
        <v>25863</v>
      </c>
      <c r="J77" s="47">
        <v>2173.3613445378151</v>
      </c>
    </row>
    <row r="78" spans="1:10" s="122" customFormat="1" ht="36.950000000000003" customHeight="1">
      <c r="A78" s="658" t="s">
        <v>404</v>
      </c>
      <c r="B78" s="47">
        <v>15739</v>
      </c>
      <c r="C78" s="1520">
        <v>289171.58633999998</v>
      </c>
      <c r="D78" s="1520"/>
      <c r="E78" s="47">
        <v>11157</v>
      </c>
      <c r="F78" s="47">
        <v>32136.1397</v>
      </c>
      <c r="G78" s="47">
        <v>288.03566998297032</v>
      </c>
      <c r="H78" s="47">
        <v>1449</v>
      </c>
      <c r="I78" s="47">
        <v>32026</v>
      </c>
      <c r="J78" s="47">
        <v>2210.2139406487231</v>
      </c>
    </row>
    <row r="79" spans="1:10" s="122" customFormat="1" ht="36.950000000000003" customHeight="1">
      <c r="A79" s="658">
        <v>2012</v>
      </c>
      <c r="B79" s="47">
        <v>16623</v>
      </c>
      <c r="C79" s="1520">
        <v>290040</v>
      </c>
      <c r="D79" s="1520"/>
      <c r="E79" s="47">
        <v>12354</v>
      </c>
      <c r="F79" s="47">
        <v>40084</v>
      </c>
      <c r="G79" s="47">
        <v>324.46171280556905</v>
      </c>
      <c r="H79" s="47">
        <v>1258</v>
      </c>
      <c r="I79" s="47">
        <v>27682</v>
      </c>
      <c r="J79" s="47">
        <v>2200.4769475357712</v>
      </c>
    </row>
    <row r="80" spans="1:10" s="124" customFormat="1" ht="36.950000000000003" customHeight="1" thickBot="1">
      <c r="A80" s="659">
        <v>2013</v>
      </c>
      <c r="B80" s="628">
        <v>19862</v>
      </c>
      <c r="C80" s="1592">
        <v>324868</v>
      </c>
      <c r="D80" s="1592"/>
      <c r="E80" s="628">
        <v>11002</v>
      </c>
      <c r="F80" s="628">
        <v>40728</v>
      </c>
      <c r="G80" s="628">
        <v>370.18723868387565</v>
      </c>
      <c r="H80" s="628">
        <v>1152</v>
      </c>
      <c r="I80" s="628">
        <v>25610</v>
      </c>
      <c r="J80" s="628">
        <v>2223.0902777777778</v>
      </c>
    </row>
    <row r="81" spans="1:10" s="216" customFormat="1" ht="11.1" customHeight="1">
      <c r="A81" s="654" t="s">
        <v>731</v>
      </c>
      <c r="B81" s="656"/>
      <c r="D81" s="217"/>
      <c r="E81" s="680"/>
      <c r="G81" s="217"/>
      <c r="H81" s="680"/>
      <c r="I81" s="680"/>
      <c r="J81" s="680"/>
    </row>
    <row r="82" spans="1:10" s="200" customFormat="1" ht="14.1" customHeight="1">
      <c r="A82" s="145"/>
      <c r="B82" s="672"/>
      <c r="C82" s="672"/>
      <c r="D82" s="672"/>
      <c r="E82" s="673"/>
      <c r="F82" s="674"/>
      <c r="G82" s="675"/>
      <c r="H82" s="674"/>
      <c r="J82" s="112" t="s">
        <v>1105</v>
      </c>
    </row>
    <row r="83" spans="1:10" s="200" customFormat="1" ht="14.1" customHeight="1">
      <c r="A83" s="145"/>
      <c r="B83" s="672"/>
      <c r="C83" s="672"/>
      <c r="D83" s="672"/>
      <c r="E83" s="673"/>
      <c r="F83" s="674"/>
      <c r="G83" s="675"/>
      <c r="H83" s="674"/>
      <c r="I83" s="676"/>
      <c r="J83" s="676"/>
    </row>
    <row r="84" spans="1:10" s="122" customFormat="1" ht="20.100000000000001" customHeight="1">
      <c r="A84" s="1350" t="s">
        <v>774</v>
      </c>
      <c r="B84" s="1350"/>
      <c r="C84" s="1350"/>
      <c r="D84" s="1350"/>
      <c r="E84" s="1350"/>
      <c r="F84" s="1350"/>
      <c r="G84" s="1350"/>
      <c r="H84" s="1350"/>
      <c r="I84" s="1350"/>
      <c r="J84" s="1350"/>
    </row>
    <row r="85" spans="1:10" s="468" customFormat="1" ht="24" customHeight="1">
      <c r="A85" s="1608"/>
      <c r="B85" s="1608"/>
      <c r="C85" s="1608"/>
      <c r="D85" s="1608"/>
      <c r="E85" s="1608"/>
      <c r="F85" s="1608"/>
      <c r="G85" s="1608"/>
      <c r="H85" s="1608"/>
      <c r="I85" s="1608"/>
      <c r="J85" s="1608"/>
    </row>
    <row r="86" spans="1:10" s="122" customFormat="1" ht="18" customHeight="1" thickBot="1">
      <c r="A86" s="119"/>
      <c r="B86" s="660"/>
      <c r="C86" s="660"/>
      <c r="D86" s="660"/>
      <c r="E86" s="661"/>
      <c r="F86" s="660"/>
      <c r="G86" s="660"/>
      <c r="H86" s="661"/>
      <c r="I86" s="121"/>
      <c r="J86" s="623" t="s">
        <v>399</v>
      </c>
    </row>
    <row r="87" spans="1:10" s="122" customFormat="1" ht="18.95" customHeight="1">
      <c r="A87" s="1573" t="s">
        <v>775</v>
      </c>
      <c r="B87" s="1574"/>
      <c r="C87" s="1574"/>
      <c r="D87" s="1574"/>
      <c r="E87" s="1574"/>
      <c r="F87" s="1574"/>
      <c r="G87" s="1574"/>
      <c r="H87" s="1574"/>
      <c r="I87" s="1579"/>
      <c r="J87" s="1576" t="s">
        <v>8</v>
      </c>
    </row>
    <row r="88" spans="1:10" s="122" customFormat="1" ht="18.95" customHeight="1">
      <c r="A88" s="1609" t="s">
        <v>776</v>
      </c>
      <c r="B88" s="1604"/>
      <c r="C88" s="1604"/>
      <c r="D88" s="1604"/>
      <c r="E88" s="1604" t="s">
        <v>777</v>
      </c>
      <c r="F88" s="1604"/>
      <c r="G88" s="1604"/>
      <c r="H88" s="1604"/>
      <c r="I88" s="1605"/>
      <c r="J88" s="1577"/>
    </row>
    <row r="89" spans="1:10" s="122" customFormat="1" ht="18.95" customHeight="1">
      <c r="A89" s="1584" t="s">
        <v>216</v>
      </c>
      <c r="B89" s="1524" t="s">
        <v>710</v>
      </c>
      <c r="C89" s="1580"/>
      <c r="D89" s="599"/>
      <c r="E89" s="1583" t="s">
        <v>216</v>
      </c>
      <c r="F89" s="1584"/>
      <c r="G89" s="1524" t="s">
        <v>710</v>
      </c>
      <c r="H89" s="1580"/>
      <c r="I89" s="599"/>
      <c r="J89" s="1577"/>
    </row>
    <row r="90" spans="1:10" s="122" customFormat="1" ht="18.95" customHeight="1">
      <c r="A90" s="1586"/>
      <c r="B90" s="1526"/>
      <c r="C90" s="1581"/>
      <c r="D90" s="1555" t="s">
        <v>717</v>
      </c>
      <c r="E90" s="1585"/>
      <c r="F90" s="1586"/>
      <c r="G90" s="1526"/>
      <c r="H90" s="1581"/>
      <c r="I90" s="1590" t="s">
        <v>717</v>
      </c>
      <c r="J90" s="1577"/>
    </row>
    <row r="91" spans="1:10" s="122" customFormat="1" ht="18.95" customHeight="1">
      <c r="A91" s="1588"/>
      <c r="B91" s="1528"/>
      <c r="C91" s="1582"/>
      <c r="D91" s="1556"/>
      <c r="E91" s="1587"/>
      <c r="F91" s="1588"/>
      <c r="G91" s="1528"/>
      <c r="H91" s="1582"/>
      <c r="I91" s="1591"/>
      <c r="J91" s="1578"/>
    </row>
    <row r="92" spans="1:10" s="464" customFormat="1" ht="36.950000000000003" customHeight="1">
      <c r="A92" s="47">
        <v>2368</v>
      </c>
      <c r="B92" s="1520">
        <v>186610</v>
      </c>
      <c r="C92" s="1520"/>
      <c r="D92" s="47">
        <v>7880</v>
      </c>
      <c r="E92" s="1533">
        <v>368</v>
      </c>
      <c r="F92" s="1533"/>
      <c r="G92" s="1589">
        <v>5792</v>
      </c>
      <c r="H92" s="1589"/>
      <c r="I92" s="47">
        <v>1574</v>
      </c>
      <c r="J92" s="667" t="s">
        <v>338</v>
      </c>
    </row>
    <row r="93" spans="1:10" s="464" customFormat="1" ht="36.950000000000003" customHeight="1">
      <c r="A93" s="47">
        <v>2695</v>
      </c>
      <c r="B93" s="1520">
        <v>178229.55825</v>
      </c>
      <c r="C93" s="1520"/>
      <c r="D93" s="47">
        <v>6613.3416800000005</v>
      </c>
      <c r="E93" s="1533">
        <v>520</v>
      </c>
      <c r="F93" s="1533"/>
      <c r="G93" s="1533">
        <v>8440</v>
      </c>
      <c r="H93" s="1533"/>
      <c r="I93" s="47">
        <v>1623</v>
      </c>
      <c r="J93" s="667" t="s">
        <v>334</v>
      </c>
    </row>
    <row r="94" spans="1:10" s="464" customFormat="1" ht="36.950000000000003" customHeight="1">
      <c r="A94" s="47">
        <v>2397</v>
      </c>
      <c r="B94" s="1520">
        <v>169395.48699</v>
      </c>
      <c r="C94" s="1520"/>
      <c r="D94" s="47">
        <v>7066.9790199999998</v>
      </c>
      <c r="E94" s="1533">
        <v>736</v>
      </c>
      <c r="F94" s="1533"/>
      <c r="G94" s="1533">
        <v>11504</v>
      </c>
      <c r="H94" s="1533"/>
      <c r="I94" s="47">
        <v>1563</v>
      </c>
      <c r="J94" s="667" t="s">
        <v>404</v>
      </c>
    </row>
    <row r="95" spans="1:10" s="464" customFormat="1" ht="36.950000000000003" customHeight="1">
      <c r="A95" s="47">
        <v>2370</v>
      </c>
      <c r="B95" s="1520">
        <v>152452</v>
      </c>
      <c r="C95" s="1520"/>
      <c r="D95" s="47">
        <v>6433</v>
      </c>
      <c r="E95" s="1533">
        <v>641</v>
      </c>
      <c r="F95" s="1533"/>
      <c r="G95" s="1533">
        <v>9743</v>
      </c>
      <c r="H95" s="1533"/>
      <c r="I95" s="47">
        <v>1520</v>
      </c>
      <c r="J95" s="667">
        <v>2012</v>
      </c>
    </row>
    <row r="96" spans="1:10" s="464" customFormat="1" ht="36.950000000000003" customHeight="1" thickBot="1">
      <c r="A96" s="628">
        <v>2373</v>
      </c>
      <c r="B96" s="1607">
        <v>177115</v>
      </c>
      <c r="C96" s="1607"/>
      <c r="D96" s="628">
        <v>7463.7589549093973</v>
      </c>
      <c r="E96" s="1536">
        <v>840</v>
      </c>
      <c r="F96" s="1536"/>
      <c r="G96" s="1606">
        <v>13171</v>
      </c>
      <c r="H96" s="1606"/>
      <c r="I96" s="628">
        <v>1567.9761904761906</v>
      </c>
      <c r="J96" s="668">
        <v>2013</v>
      </c>
    </row>
    <row r="97" spans="1:10" s="469" customFormat="1" ht="25.7" customHeight="1" thickBot="1">
      <c r="A97" s="654"/>
      <c r="B97" s="656"/>
      <c r="C97" s="216"/>
      <c r="D97" s="1572"/>
      <c r="E97" s="1572"/>
      <c r="F97" s="1572"/>
      <c r="G97" s="1572"/>
      <c r="H97" s="1572"/>
      <c r="I97" s="1572"/>
      <c r="J97" s="1572"/>
    </row>
    <row r="98" spans="1:10" ht="18.95" customHeight="1">
      <c r="A98" s="1573" t="s">
        <v>775</v>
      </c>
      <c r="B98" s="1574"/>
      <c r="C98" s="1574"/>
      <c r="D98" s="1574"/>
      <c r="E98" s="1574"/>
      <c r="F98" s="1574"/>
      <c r="G98" s="1574"/>
      <c r="H98" s="1574"/>
      <c r="I98" s="1575"/>
      <c r="J98" s="1576" t="s">
        <v>8</v>
      </c>
    </row>
    <row r="99" spans="1:10" ht="18.95" customHeight="1">
      <c r="A99" s="1516" t="s">
        <v>778</v>
      </c>
      <c r="B99" s="1516"/>
      <c r="C99" s="1516"/>
      <c r="D99" s="1516"/>
      <c r="E99" s="1516"/>
      <c r="F99" s="1516"/>
      <c r="G99" s="1521"/>
      <c r="H99" s="1583" t="s">
        <v>1106</v>
      </c>
      <c r="I99" s="1610"/>
      <c r="J99" s="1577"/>
    </row>
    <row r="100" spans="1:10" ht="18.95" customHeight="1">
      <c r="A100" s="1616" t="s">
        <v>216</v>
      </c>
      <c r="B100" s="1616"/>
      <c r="C100" s="1524" t="s">
        <v>1108</v>
      </c>
      <c r="D100" s="1580"/>
      <c r="E100" s="1580"/>
      <c r="F100" s="1081"/>
      <c r="G100" s="1081"/>
      <c r="H100" s="1585"/>
      <c r="I100" s="1611"/>
      <c r="J100" s="1577"/>
    </row>
    <row r="101" spans="1:10" ht="18.95" customHeight="1">
      <c r="A101" s="1617"/>
      <c r="B101" s="1617"/>
      <c r="C101" s="1526"/>
      <c r="D101" s="1581"/>
      <c r="E101" s="1581"/>
      <c r="F101" s="1583" t="s">
        <v>1107</v>
      </c>
      <c r="G101" s="1584"/>
      <c r="H101" s="1585"/>
      <c r="I101" s="1611"/>
      <c r="J101" s="1577"/>
    </row>
    <row r="102" spans="1:10" ht="18.95" customHeight="1">
      <c r="A102" s="1618"/>
      <c r="B102" s="1618"/>
      <c r="C102" s="1528"/>
      <c r="D102" s="1582"/>
      <c r="E102" s="1582"/>
      <c r="F102" s="1587"/>
      <c r="G102" s="1588"/>
      <c r="H102" s="1587"/>
      <c r="I102" s="1612"/>
      <c r="J102" s="1578"/>
    </row>
    <row r="103" spans="1:10" ht="36.950000000000003" customHeight="1">
      <c r="A103" s="1619">
        <v>3492</v>
      </c>
      <c r="B103" s="1619"/>
      <c r="C103" s="1070"/>
      <c r="D103" s="1070">
        <v>47075</v>
      </c>
      <c r="E103" s="47"/>
      <c r="F103" s="1613">
        <v>1348</v>
      </c>
      <c r="G103" s="1613"/>
      <c r="H103" s="116"/>
      <c r="I103" s="681"/>
      <c r="J103" s="667" t="s">
        <v>338</v>
      </c>
    </row>
    <row r="104" spans="1:10" ht="36.950000000000003" customHeight="1">
      <c r="A104" s="1520">
        <v>3019</v>
      </c>
      <c r="B104" s="1520"/>
      <c r="C104" s="1070"/>
      <c r="D104" s="1070">
        <v>38885.713539999997</v>
      </c>
      <c r="E104" s="47"/>
      <c r="F104" s="1614">
        <v>1288.0329099999999</v>
      </c>
      <c r="G104" s="1614"/>
      <c r="H104" s="116"/>
      <c r="I104" s="681"/>
      <c r="J104" s="667" t="s">
        <v>334</v>
      </c>
    </row>
    <row r="105" spans="1:10" ht="36.950000000000003" customHeight="1">
      <c r="A105" s="1520">
        <v>3518</v>
      </c>
      <c r="B105" s="1520"/>
      <c r="C105" s="1070"/>
      <c r="D105" s="1070">
        <v>44109.959649999997</v>
      </c>
      <c r="E105" s="47"/>
      <c r="F105" s="1614">
        <v>1253.83626</v>
      </c>
      <c r="G105" s="1614"/>
      <c r="H105" s="116"/>
      <c r="I105" s="681"/>
      <c r="J105" s="667" t="s">
        <v>404</v>
      </c>
    </row>
    <row r="106" spans="1:10" ht="36.950000000000003" customHeight="1">
      <c r="A106" s="1520">
        <v>4381</v>
      </c>
      <c r="B106" s="1520"/>
      <c r="C106" s="1070"/>
      <c r="D106" s="1070">
        <v>60079</v>
      </c>
      <c r="E106" s="47"/>
      <c r="F106" s="1614">
        <v>1371</v>
      </c>
      <c r="G106" s="1614"/>
      <c r="H106" s="116"/>
      <c r="I106" s="681"/>
      <c r="J106" s="667">
        <v>2012</v>
      </c>
    </row>
    <row r="107" spans="1:10" ht="36.950000000000003" customHeight="1" thickBot="1">
      <c r="A107" s="1607">
        <v>4495</v>
      </c>
      <c r="B107" s="1607"/>
      <c r="C107" s="1071"/>
      <c r="D107" s="1071">
        <v>68244</v>
      </c>
      <c r="E107" s="628"/>
      <c r="F107" s="1615">
        <v>1518.2202447163515</v>
      </c>
      <c r="G107" s="1615"/>
      <c r="H107" s="682"/>
      <c r="I107" s="683"/>
      <c r="J107" s="668">
        <v>2013</v>
      </c>
    </row>
    <row r="108" spans="1:10" s="491" customFormat="1" ht="11.1" customHeight="1">
      <c r="A108" s="684"/>
      <c r="B108" s="685"/>
      <c r="C108" s="685"/>
      <c r="D108" s="685"/>
      <c r="E108" s="684"/>
      <c r="F108" s="685"/>
      <c r="G108" s="685"/>
      <c r="H108" s="684"/>
      <c r="I108" s="685"/>
      <c r="J108" s="655" t="s">
        <v>9</v>
      </c>
    </row>
    <row r="109" spans="1:10" ht="36.950000000000003" customHeight="1"/>
    <row r="110" spans="1:10" ht="36.950000000000003" customHeight="1"/>
    <row r="111" spans="1:10" ht="36.950000000000003" customHeight="1"/>
    <row r="112" spans="1:10" ht="36.950000000000003" customHeight="1"/>
    <row r="113" ht="36.950000000000003" customHeight="1"/>
  </sheetData>
  <mergeCells count="151">
    <mergeCell ref="H99:I102"/>
    <mergeCell ref="F101:G102"/>
    <mergeCell ref="A99:G99"/>
    <mergeCell ref="F103:G103"/>
    <mergeCell ref="F104:G104"/>
    <mergeCell ref="F105:G105"/>
    <mergeCell ref="F106:G106"/>
    <mergeCell ref="F107:G107"/>
    <mergeCell ref="C100:E102"/>
    <mergeCell ref="A100:B102"/>
    <mergeCell ref="A103:B103"/>
    <mergeCell ref="A104:B104"/>
    <mergeCell ref="A105:B105"/>
    <mergeCell ref="A106:B106"/>
    <mergeCell ref="A107:B107"/>
    <mergeCell ref="A84:J84"/>
    <mergeCell ref="E88:I88"/>
    <mergeCell ref="E92:F92"/>
    <mergeCell ref="C79:D79"/>
    <mergeCell ref="C68:D68"/>
    <mergeCell ref="G96:H96"/>
    <mergeCell ref="B96:C96"/>
    <mergeCell ref="E96:F96"/>
    <mergeCell ref="E93:F93"/>
    <mergeCell ref="G74:G75"/>
    <mergeCell ref="B71:J71"/>
    <mergeCell ref="A85:J85"/>
    <mergeCell ref="B92:C92"/>
    <mergeCell ref="A88:D88"/>
    <mergeCell ref="B89:C91"/>
    <mergeCell ref="J87:J91"/>
    <mergeCell ref="A89:A91"/>
    <mergeCell ref="B93:C93"/>
    <mergeCell ref="G93:H93"/>
    <mergeCell ref="F73:F75"/>
    <mergeCell ref="H73:H75"/>
    <mergeCell ref="C47:C48"/>
    <mergeCell ref="F47:F48"/>
    <mergeCell ref="G46:G48"/>
    <mergeCell ref="B61:D61"/>
    <mergeCell ref="H61:J61"/>
    <mergeCell ref="J44:J48"/>
    <mergeCell ref="E61:G61"/>
    <mergeCell ref="H46:H48"/>
    <mergeCell ref="G45:I45"/>
    <mergeCell ref="D45:F45"/>
    <mergeCell ref="A45:C45"/>
    <mergeCell ref="A44:I44"/>
    <mergeCell ref="I47:I48"/>
    <mergeCell ref="E46:E48"/>
    <mergeCell ref="A46:A48"/>
    <mergeCell ref="B46:B48"/>
    <mergeCell ref="E62:E64"/>
    <mergeCell ref="I62:I64"/>
    <mergeCell ref="G63:G64"/>
    <mergeCell ref="E54:J54"/>
    <mergeCell ref="B60:J60"/>
    <mergeCell ref="A57:J57"/>
    <mergeCell ref="C80:D80"/>
    <mergeCell ref="C78:D78"/>
    <mergeCell ref="E73:E75"/>
    <mergeCell ref="B72:D72"/>
    <mergeCell ref="J63:J64"/>
    <mergeCell ref="B62:B64"/>
    <mergeCell ref="H62:H64"/>
    <mergeCell ref="C67:D67"/>
    <mergeCell ref="E35:F37"/>
    <mergeCell ref="D33:I33"/>
    <mergeCell ref="B35:B37"/>
    <mergeCell ref="I36:I37"/>
    <mergeCell ref="E41:F41"/>
    <mergeCell ref="D97:J97"/>
    <mergeCell ref="A98:I98"/>
    <mergeCell ref="D46:D48"/>
    <mergeCell ref="J98:J102"/>
    <mergeCell ref="A87:I87"/>
    <mergeCell ref="G89:H91"/>
    <mergeCell ref="E89:F91"/>
    <mergeCell ref="G92:H92"/>
    <mergeCell ref="D90:D91"/>
    <mergeCell ref="I90:I91"/>
    <mergeCell ref="G94:H94"/>
    <mergeCell ref="G95:H95"/>
    <mergeCell ref="E95:F95"/>
    <mergeCell ref="B95:C95"/>
    <mergeCell ref="B94:C94"/>
    <mergeCell ref="E94:F94"/>
    <mergeCell ref="C69:D69"/>
    <mergeCell ref="J74:J75"/>
    <mergeCell ref="C77:D77"/>
    <mergeCell ref="A3:J3"/>
    <mergeCell ref="E7:G7"/>
    <mergeCell ref="A6:A10"/>
    <mergeCell ref="B8:B10"/>
    <mergeCell ref="H8:H10"/>
    <mergeCell ref="A4:J4"/>
    <mergeCell ref="I8:I10"/>
    <mergeCell ref="J9:J10"/>
    <mergeCell ref="G9:G10"/>
    <mergeCell ref="C8:D10"/>
    <mergeCell ref="B6:J6"/>
    <mergeCell ref="H7:J7"/>
    <mergeCell ref="E8:E10"/>
    <mergeCell ref="C13:D13"/>
    <mergeCell ref="C12:D12"/>
    <mergeCell ref="B7:D7"/>
    <mergeCell ref="F8:F10"/>
    <mergeCell ref="C11:D11"/>
    <mergeCell ref="I73:I75"/>
    <mergeCell ref="C62:D64"/>
    <mergeCell ref="F62:F64"/>
    <mergeCell ref="C76:D76"/>
    <mergeCell ref="C15:D15"/>
    <mergeCell ref="C14:D14"/>
    <mergeCell ref="G34:I34"/>
    <mergeCell ref="F19:F21"/>
    <mergeCell ref="H19:H21"/>
    <mergeCell ref="G20:G21"/>
    <mergeCell ref="A30:J30"/>
    <mergeCell ref="D27:J27"/>
    <mergeCell ref="J20:J21"/>
    <mergeCell ref="C19:C21"/>
    <mergeCell ref="I19:I21"/>
    <mergeCell ref="D20:D21"/>
    <mergeCell ref="J33:J37"/>
    <mergeCell ref="C36:C37"/>
    <mergeCell ref="A16:J16"/>
    <mergeCell ref="B17:J17"/>
    <mergeCell ref="H18:J18"/>
    <mergeCell ref="E18:G18"/>
    <mergeCell ref="B18:D18"/>
    <mergeCell ref="A70:J70"/>
    <mergeCell ref="C65:D65"/>
    <mergeCell ref="E72:G72"/>
    <mergeCell ref="C66:D66"/>
    <mergeCell ref="B73:B75"/>
    <mergeCell ref="H72:J72"/>
    <mergeCell ref="C73:D75"/>
    <mergeCell ref="A17:A21"/>
    <mergeCell ref="E40:F40"/>
    <mergeCell ref="H35:H37"/>
    <mergeCell ref="G35:G37"/>
    <mergeCell ref="A34:C34"/>
    <mergeCell ref="E19:E21"/>
    <mergeCell ref="E39:F39"/>
    <mergeCell ref="E42:F42"/>
    <mergeCell ref="A33:C33"/>
    <mergeCell ref="A35:A37"/>
    <mergeCell ref="E38:F38"/>
    <mergeCell ref="D35:D37"/>
    <mergeCell ref="B19:B21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3" manualBreakCount="3">
    <brk id="27" max="9" man="1"/>
    <brk id="54" max="9" man="1"/>
    <brk id="81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2"/>
  <dimension ref="A1:G97"/>
  <sheetViews>
    <sheetView view="pageBreakPreview" zoomScaleNormal="90" zoomScaleSheetLayoutView="100" workbookViewId="0">
      <selection activeCell="K10" sqref="K10"/>
    </sheetView>
  </sheetViews>
  <sheetFormatPr defaultRowHeight="11.25"/>
  <cols>
    <col min="1" max="1" width="12.25" style="459" customWidth="1"/>
    <col min="2" max="2" width="11.625" style="455" customWidth="1"/>
    <col min="3" max="3" width="11.625" style="456" customWidth="1"/>
    <col min="4" max="6" width="11.625" style="457" customWidth="1"/>
    <col min="7" max="7" width="11.625" style="458" customWidth="1"/>
    <col min="8" max="16384" width="9" style="458"/>
  </cols>
  <sheetData>
    <row r="1" spans="1:7" ht="14.1" customHeight="1">
      <c r="A1" s="145" t="s">
        <v>1109</v>
      </c>
      <c r="B1"/>
      <c r="C1"/>
      <c r="D1"/>
      <c r="E1"/>
      <c r="F1"/>
      <c r="G1" s="112"/>
    </row>
    <row r="2" spans="1:7" ht="14.1" customHeight="1">
      <c r="A2"/>
      <c r="B2"/>
      <c r="C2"/>
      <c r="D2"/>
      <c r="E2"/>
      <c r="F2"/>
      <c r="G2"/>
    </row>
    <row r="3" spans="1:7" s="460" customFormat="1" ht="20.100000000000001" customHeight="1">
      <c r="A3" s="1620" t="s">
        <v>10</v>
      </c>
      <c r="B3" s="1620"/>
      <c r="C3" s="1620"/>
      <c r="D3" s="1620"/>
      <c r="E3" s="1620"/>
      <c r="F3" s="1620"/>
      <c r="G3" s="1620"/>
    </row>
    <row r="4" spans="1:7" s="461" customFormat="1" ht="24" customHeight="1">
      <c r="A4" s="1621" t="s">
        <v>779</v>
      </c>
      <c r="B4" s="1621"/>
      <c r="C4" s="1621"/>
      <c r="D4" s="1621"/>
      <c r="E4" s="1621"/>
      <c r="F4" s="1621"/>
      <c r="G4" s="1621"/>
    </row>
    <row r="5" spans="1:7" s="121" customFormat="1" ht="18" customHeight="1" thickBot="1">
      <c r="A5" s="119" t="s">
        <v>398</v>
      </c>
      <c r="B5" s="660"/>
      <c r="C5" s="660"/>
      <c r="D5" s="660"/>
      <c r="E5" s="661"/>
      <c r="F5" s="660"/>
      <c r="G5" s="623" t="s">
        <v>399</v>
      </c>
    </row>
    <row r="6" spans="1:7" s="462" customFormat="1" ht="20.100000000000001" customHeight="1">
      <c r="A6" s="1627" t="s">
        <v>727</v>
      </c>
      <c r="B6" s="1633" t="s">
        <v>780</v>
      </c>
      <c r="C6" s="1634"/>
      <c r="D6" s="1634"/>
      <c r="E6" s="1622" t="s">
        <v>781</v>
      </c>
      <c r="F6" s="1623"/>
      <c r="G6" s="1624"/>
    </row>
    <row r="7" spans="1:7" s="462" customFormat="1" ht="20.100000000000001" customHeight="1">
      <c r="A7" s="1628"/>
      <c r="B7" s="1635"/>
      <c r="C7" s="1636"/>
      <c r="D7" s="1636"/>
      <c r="E7" s="1625"/>
      <c r="F7" s="1625"/>
      <c r="G7" s="1626"/>
    </row>
    <row r="8" spans="1:7" s="462" customFormat="1" ht="20.100000000000001" customHeight="1">
      <c r="A8" s="1628"/>
      <c r="B8" s="1539" t="s">
        <v>725</v>
      </c>
      <c r="C8" s="1534" t="s">
        <v>710</v>
      </c>
      <c r="D8" s="687"/>
      <c r="E8" s="1522" t="s">
        <v>725</v>
      </c>
      <c r="F8" s="1534" t="s">
        <v>1000</v>
      </c>
      <c r="G8" s="604"/>
    </row>
    <row r="9" spans="1:7" s="462" customFormat="1" ht="20.100000000000001" customHeight="1">
      <c r="A9" s="1629"/>
      <c r="B9" s="1540"/>
      <c r="C9" s="1546"/>
      <c r="D9" s="598" t="s">
        <v>717</v>
      </c>
      <c r="E9" s="1523"/>
      <c r="F9" s="1546"/>
      <c r="G9" s="601" t="s">
        <v>717</v>
      </c>
    </row>
    <row r="10" spans="1:7" s="463" customFormat="1" ht="40.5" customHeight="1">
      <c r="A10" s="658" t="s">
        <v>338</v>
      </c>
      <c r="B10" s="366">
        <v>6294</v>
      </c>
      <c r="C10" s="366">
        <v>2675</v>
      </c>
      <c r="D10" s="366">
        <v>42</v>
      </c>
      <c r="E10" s="366">
        <v>2304</v>
      </c>
      <c r="F10" s="366">
        <v>1912</v>
      </c>
      <c r="G10" s="366">
        <v>83</v>
      </c>
    </row>
    <row r="11" spans="1:7" s="463" customFormat="1" ht="40.5" customHeight="1">
      <c r="A11" s="658" t="s">
        <v>334</v>
      </c>
      <c r="B11" s="366">
        <v>5204</v>
      </c>
      <c r="C11" s="366">
        <v>2548</v>
      </c>
      <c r="D11" s="366">
        <v>49</v>
      </c>
      <c r="E11" s="366">
        <v>4496</v>
      </c>
      <c r="F11" s="366">
        <v>3956</v>
      </c>
      <c r="G11" s="366">
        <v>88</v>
      </c>
    </row>
    <row r="12" spans="1:7" s="463" customFormat="1" ht="40.5" customHeight="1">
      <c r="A12" s="658" t="s">
        <v>404</v>
      </c>
      <c r="B12" s="366">
        <v>5304</v>
      </c>
      <c r="C12" s="366">
        <v>2562</v>
      </c>
      <c r="D12" s="366">
        <v>48</v>
      </c>
      <c r="E12" s="366">
        <v>3160</v>
      </c>
      <c r="F12" s="366">
        <v>3034</v>
      </c>
      <c r="G12" s="366">
        <v>96.08</v>
      </c>
    </row>
    <row r="13" spans="1:7" s="463" customFormat="1" ht="40.5" customHeight="1">
      <c r="A13" s="658">
        <v>2012</v>
      </c>
      <c r="B13" s="366">
        <v>4929</v>
      </c>
      <c r="C13" s="366">
        <v>2419</v>
      </c>
      <c r="D13" s="366">
        <v>49</v>
      </c>
      <c r="E13" s="366">
        <v>2637</v>
      </c>
      <c r="F13" s="366">
        <v>3006</v>
      </c>
      <c r="G13" s="366">
        <v>114</v>
      </c>
    </row>
    <row r="14" spans="1:7" s="463" customFormat="1" ht="40.5" customHeight="1" thickBot="1">
      <c r="A14" s="659" t="s">
        <v>1011</v>
      </c>
      <c r="B14" s="1013">
        <v>4599</v>
      </c>
      <c r="C14" s="1013">
        <v>2744</v>
      </c>
      <c r="D14" s="1013">
        <v>60</v>
      </c>
      <c r="E14" s="1013">
        <v>2798</v>
      </c>
      <c r="F14" s="1013">
        <v>4197</v>
      </c>
      <c r="G14" s="1013">
        <v>150</v>
      </c>
    </row>
    <row r="15" spans="1:7" s="462" customFormat="1" ht="21.75" customHeight="1" thickBot="1">
      <c r="A15" s="1478"/>
      <c r="B15" s="1399"/>
      <c r="C15" s="1399"/>
      <c r="D15" s="1399"/>
      <c r="E15" s="1399"/>
      <c r="F15" s="1399"/>
      <c r="G15" s="1399"/>
    </row>
    <row r="16" spans="1:7" s="462" customFormat="1" ht="20.100000000000001" customHeight="1">
      <c r="A16" s="1627" t="s">
        <v>746</v>
      </c>
      <c r="B16" s="1630" t="s">
        <v>782</v>
      </c>
      <c r="C16" s="1622"/>
      <c r="D16" s="1622"/>
      <c r="E16" s="1622" t="s">
        <v>783</v>
      </c>
      <c r="F16" s="1623"/>
      <c r="G16" s="1624"/>
    </row>
    <row r="17" spans="1:7" s="462" customFormat="1" ht="20.100000000000001" customHeight="1">
      <c r="A17" s="1628"/>
      <c r="B17" s="1631"/>
      <c r="C17" s="1632"/>
      <c r="D17" s="1632"/>
      <c r="E17" s="1625"/>
      <c r="F17" s="1625"/>
      <c r="G17" s="1626"/>
    </row>
    <row r="18" spans="1:7" s="462" customFormat="1" ht="20.100000000000001" customHeight="1">
      <c r="A18" s="1628"/>
      <c r="B18" s="1539" t="s">
        <v>725</v>
      </c>
      <c r="C18" s="1534" t="s">
        <v>710</v>
      </c>
      <c r="D18" s="687"/>
      <c r="E18" s="1522" t="s">
        <v>725</v>
      </c>
      <c r="F18" s="1534" t="s">
        <v>1000</v>
      </c>
      <c r="G18" s="604"/>
    </row>
    <row r="19" spans="1:7" s="462" customFormat="1" ht="20.100000000000001" customHeight="1">
      <c r="A19" s="1629"/>
      <c r="B19" s="1540"/>
      <c r="C19" s="1546"/>
      <c r="D19" s="598" t="s">
        <v>717</v>
      </c>
      <c r="E19" s="1523"/>
      <c r="F19" s="1546" t="s">
        <v>1001</v>
      </c>
      <c r="G19" s="601" t="s">
        <v>717</v>
      </c>
    </row>
    <row r="20" spans="1:7" s="463" customFormat="1" ht="40.5" customHeight="1">
      <c r="A20" s="658" t="s">
        <v>338</v>
      </c>
      <c r="B20" s="366">
        <v>1176</v>
      </c>
      <c r="C20" s="366">
        <v>2646</v>
      </c>
      <c r="D20" s="366">
        <v>225</v>
      </c>
      <c r="E20" s="366">
        <v>0</v>
      </c>
      <c r="F20" s="366">
        <v>0</v>
      </c>
      <c r="G20" s="366">
        <v>0</v>
      </c>
    </row>
    <row r="21" spans="1:7" s="463" customFormat="1" ht="40.5" customHeight="1">
      <c r="A21" s="658" t="s">
        <v>334</v>
      </c>
      <c r="B21" s="366">
        <v>1339</v>
      </c>
      <c r="C21" s="366">
        <v>3455</v>
      </c>
      <c r="D21" s="366">
        <v>258</v>
      </c>
      <c r="E21" s="366">
        <v>0</v>
      </c>
      <c r="F21" s="366">
        <v>0</v>
      </c>
      <c r="G21" s="366">
        <v>0</v>
      </c>
    </row>
    <row r="22" spans="1:7" s="463" customFormat="1" ht="40.5" customHeight="1">
      <c r="A22" s="658" t="s">
        <v>404</v>
      </c>
      <c r="B22" s="366">
        <v>1434</v>
      </c>
      <c r="C22" s="366">
        <v>4001</v>
      </c>
      <c r="D22" s="366">
        <v>279.52</v>
      </c>
      <c r="E22" s="366">
        <v>0</v>
      </c>
      <c r="F22" s="366">
        <v>0</v>
      </c>
      <c r="G22" s="366">
        <v>0</v>
      </c>
    </row>
    <row r="23" spans="1:7" s="463" customFormat="1" ht="40.5" customHeight="1">
      <c r="A23" s="658">
        <v>2012</v>
      </c>
      <c r="B23" s="366">
        <v>1280</v>
      </c>
      <c r="C23" s="366">
        <v>3187</v>
      </c>
      <c r="D23" s="366">
        <v>249</v>
      </c>
      <c r="E23" s="366">
        <v>0</v>
      </c>
      <c r="F23" s="366">
        <v>0</v>
      </c>
      <c r="G23" s="366">
        <v>0</v>
      </c>
    </row>
    <row r="24" spans="1:7" s="463" customFormat="1" ht="40.5" customHeight="1" thickBot="1">
      <c r="A24" s="659" t="s">
        <v>1011</v>
      </c>
      <c r="B24" s="1013">
        <v>1049</v>
      </c>
      <c r="C24" s="1013">
        <v>2612</v>
      </c>
      <c r="D24" s="1013">
        <v>249</v>
      </c>
      <c r="E24" s="686">
        <v>0</v>
      </c>
      <c r="F24" s="686">
        <v>0</v>
      </c>
      <c r="G24" s="686">
        <v>0</v>
      </c>
    </row>
    <row r="25" spans="1:7" s="464" customFormat="1" ht="11.1" customHeight="1">
      <c r="A25" s="688" t="s">
        <v>731</v>
      </c>
      <c r="B25" s="689"/>
      <c r="C25" s="690"/>
      <c r="D25" s="691"/>
      <c r="E25" s="692"/>
      <c r="F25" s="690"/>
      <c r="G25" s="693" t="s">
        <v>9</v>
      </c>
    </row>
    <row r="26" spans="1:7" s="462" customFormat="1">
      <c r="A26" s="465"/>
      <c r="B26" s="465"/>
      <c r="C26" s="466"/>
      <c r="D26" s="467"/>
      <c r="E26" s="467"/>
      <c r="F26" s="467"/>
    </row>
    <row r="27" spans="1:7" s="462" customFormat="1">
      <c r="A27" s="465"/>
      <c r="B27" s="465"/>
      <c r="C27" s="466"/>
      <c r="D27" s="467"/>
      <c r="E27" s="467"/>
      <c r="F27" s="467"/>
    </row>
    <row r="28" spans="1:7" s="462" customFormat="1">
      <c r="A28" s="465"/>
      <c r="B28" s="465"/>
      <c r="C28" s="466"/>
      <c r="D28" s="467"/>
      <c r="E28" s="467"/>
      <c r="F28" s="467"/>
    </row>
    <row r="29" spans="1:7" s="462" customFormat="1">
      <c r="A29" s="465"/>
      <c r="B29" s="465"/>
      <c r="C29" s="466"/>
      <c r="D29" s="467"/>
      <c r="E29" s="467"/>
      <c r="F29" s="467"/>
    </row>
    <row r="30" spans="1:7" s="462" customFormat="1">
      <c r="A30" s="465"/>
      <c r="B30" s="465"/>
      <c r="C30" s="466"/>
      <c r="D30" s="467"/>
      <c r="E30" s="467"/>
      <c r="F30" s="467"/>
    </row>
    <row r="31" spans="1:7" s="462" customFormat="1">
      <c r="A31" s="465"/>
      <c r="B31" s="465"/>
      <c r="C31" s="466"/>
      <c r="D31" s="467"/>
      <c r="E31" s="467"/>
      <c r="F31" s="467"/>
    </row>
    <row r="32" spans="1:7" s="462" customFormat="1">
      <c r="A32" s="465"/>
      <c r="B32" s="465"/>
      <c r="C32" s="466"/>
      <c r="D32" s="467"/>
      <c r="E32" s="467"/>
      <c r="F32" s="467"/>
    </row>
    <row r="33" spans="1:6" s="462" customFormat="1">
      <c r="A33" s="465"/>
      <c r="B33" s="465"/>
      <c r="C33" s="466"/>
      <c r="D33" s="467"/>
      <c r="E33" s="467"/>
      <c r="F33" s="467"/>
    </row>
    <row r="34" spans="1:6" s="462" customFormat="1">
      <c r="A34" s="465"/>
      <c r="B34" s="465"/>
      <c r="C34" s="466"/>
      <c r="D34" s="467"/>
      <c r="E34" s="467"/>
      <c r="F34" s="467"/>
    </row>
    <row r="35" spans="1:6" s="462" customFormat="1">
      <c r="A35" s="465"/>
      <c r="B35" s="465"/>
      <c r="C35" s="466"/>
      <c r="D35" s="467"/>
      <c r="E35" s="467"/>
      <c r="F35" s="467"/>
    </row>
    <row r="36" spans="1:6" s="462" customFormat="1">
      <c r="A36" s="465"/>
      <c r="B36" s="465"/>
      <c r="C36" s="466"/>
      <c r="D36" s="467"/>
      <c r="E36" s="467"/>
      <c r="F36" s="467"/>
    </row>
    <row r="37" spans="1:6" s="462" customFormat="1">
      <c r="A37" s="465"/>
      <c r="B37" s="465"/>
      <c r="C37" s="466"/>
      <c r="D37" s="467"/>
      <c r="E37" s="467"/>
      <c r="F37" s="467"/>
    </row>
    <row r="38" spans="1:6" s="462" customFormat="1">
      <c r="A38" s="465"/>
      <c r="B38" s="465"/>
      <c r="C38" s="466"/>
      <c r="D38" s="467"/>
      <c r="E38" s="467"/>
      <c r="F38" s="467"/>
    </row>
    <row r="39" spans="1:6" s="462" customFormat="1">
      <c r="A39" s="465"/>
      <c r="B39" s="465"/>
      <c r="C39" s="466"/>
      <c r="D39" s="467"/>
      <c r="E39" s="467"/>
      <c r="F39" s="467"/>
    </row>
    <row r="40" spans="1:6" s="462" customFormat="1">
      <c r="A40" s="465"/>
      <c r="B40" s="465"/>
      <c r="C40" s="466"/>
      <c r="D40" s="467"/>
      <c r="E40" s="467"/>
      <c r="F40" s="467"/>
    </row>
    <row r="41" spans="1:6" s="462" customFormat="1">
      <c r="A41" s="465"/>
      <c r="B41" s="465"/>
      <c r="C41" s="466"/>
      <c r="D41" s="467"/>
      <c r="E41" s="467"/>
      <c r="F41" s="467"/>
    </row>
    <row r="42" spans="1:6" s="462" customFormat="1">
      <c r="A42" s="465"/>
      <c r="B42" s="465"/>
      <c r="C42" s="466"/>
      <c r="D42" s="467"/>
      <c r="E42" s="467"/>
      <c r="F42" s="467"/>
    </row>
    <row r="43" spans="1:6" s="462" customFormat="1">
      <c r="A43" s="465"/>
      <c r="B43" s="465"/>
      <c r="C43" s="466"/>
      <c r="D43" s="467"/>
      <c r="E43" s="467"/>
      <c r="F43" s="467"/>
    </row>
    <row r="44" spans="1:6" s="462" customFormat="1">
      <c r="A44" s="465"/>
      <c r="B44" s="465"/>
      <c r="C44" s="466"/>
      <c r="D44" s="467"/>
      <c r="E44" s="467"/>
      <c r="F44" s="467"/>
    </row>
    <row r="45" spans="1:6" s="462" customFormat="1">
      <c r="A45" s="465"/>
      <c r="B45" s="465"/>
      <c r="C45" s="466"/>
      <c r="D45" s="467"/>
      <c r="E45" s="467"/>
      <c r="F45" s="467"/>
    </row>
    <row r="46" spans="1:6" s="462" customFormat="1">
      <c r="A46" s="465"/>
      <c r="B46" s="465"/>
      <c r="C46" s="466"/>
      <c r="D46" s="467"/>
      <c r="E46" s="467"/>
      <c r="F46" s="467"/>
    </row>
    <row r="47" spans="1:6" s="462" customFormat="1">
      <c r="A47" s="465"/>
      <c r="B47" s="465"/>
      <c r="C47" s="466"/>
      <c r="D47" s="467"/>
      <c r="E47" s="467"/>
      <c r="F47" s="467"/>
    </row>
    <row r="48" spans="1:6" s="462" customFormat="1">
      <c r="A48" s="465"/>
      <c r="B48" s="465"/>
      <c r="C48" s="466"/>
      <c r="D48" s="467"/>
      <c r="E48" s="467"/>
      <c r="F48" s="467"/>
    </row>
    <row r="49" spans="1:6" s="462" customFormat="1">
      <c r="A49" s="465"/>
      <c r="B49" s="465"/>
      <c r="C49" s="466"/>
      <c r="D49" s="467"/>
      <c r="E49" s="467"/>
      <c r="F49" s="467"/>
    </row>
    <row r="50" spans="1:6" s="462" customFormat="1">
      <c r="A50" s="465"/>
      <c r="B50" s="465"/>
      <c r="C50" s="466"/>
      <c r="D50" s="467"/>
      <c r="E50" s="467"/>
      <c r="F50" s="467"/>
    </row>
    <row r="51" spans="1:6" s="462" customFormat="1">
      <c r="A51" s="465"/>
      <c r="B51" s="465"/>
      <c r="C51" s="466"/>
      <c r="D51" s="467"/>
      <c r="E51" s="467"/>
      <c r="F51" s="467"/>
    </row>
    <row r="52" spans="1:6" s="462" customFormat="1">
      <c r="A52" s="465"/>
      <c r="B52" s="465"/>
      <c r="C52" s="466"/>
      <c r="D52" s="467"/>
      <c r="E52" s="467"/>
      <c r="F52" s="467"/>
    </row>
    <row r="53" spans="1:6" s="462" customFormat="1">
      <c r="A53" s="465"/>
      <c r="B53" s="465"/>
      <c r="C53" s="466"/>
      <c r="D53" s="467"/>
      <c r="E53" s="467"/>
      <c r="F53" s="467"/>
    </row>
    <row r="54" spans="1:6" s="462" customFormat="1">
      <c r="A54" s="465"/>
      <c r="B54" s="465"/>
      <c r="C54" s="466"/>
      <c r="D54" s="467"/>
      <c r="E54" s="467"/>
      <c r="F54" s="467"/>
    </row>
    <row r="55" spans="1:6" s="462" customFormat="1">
      <c r="A55" s="465"/>
      <c r="B55" s="465"/>
      <c r="C55" s="466"/>
      <c r="D55" s="467"/>
      <c r="E55" s="467"/>
      <c r="F55" s="467"/>
    </row>
    <row r="56" spans="1:6" s="462" customFormat="1">
      <c r="A56" s="465"/>
      <c r="B56" s="465"/>
      <c r="C56" s="466"/>
      <c r="D56" s="467"/>
      <c r="E56" s="467"/>
      <c r="F56" s="467"/>
    </row>
    <row r="57" spans="1:6" s="462" customFormat="1">
      <c r="A57" s="465"/>
      <c r="B57" s="465"/>
      <c r="C57" s="466"/>
      <c r="D57" s="467"/>
      <c r="E57" s="467"/>
      <c r="F57" s="467"/>
    </row>
    <row r="58" spans="1:6" s="462" customFormat="1">
      <c r="A58" s="465"/>
      <c r="B58" s="465"/>
      <c r="C58" s="466"/>
      <c r="D58" s="467"/>
      <c r="E58" s="467"/>
      <c r="F58" s="467"/>
    </row>
    <row r="59" spans="1:6" s="462" customFormat="1">
      <c r="A59" s="465"/>
      <c r="B59" s="465"/>
      <c r="C59" s="466"/>
      <c r="D59" s="467"/>
      <c r="E59" s="467"/>
      <c r="F59" s="467"/>
    </row>
    <row r="60" spans="1:6" s="462" customFormat="1">
      <c r="A60" s="465"/>
      <c r="B60" s="465"/>
      <c r="C60" s="466"/>
      <c r="D60" s="467"/>
      <c r="E60" s="467"/>
      <c r="F60" s="467"/>
    </row>
    <row r="61" spans="1:6" s="462" customFormat="1">
      <c r="A61" s="465"/>
      <c r="B61" s="465"/>
      <c r="C61" s="466"/>
      <c r="D61" s="467"/>
      <c r="E61" s="467"/>
      <c r="F61" s="467"/>
    </row>
    <row r="62" spans="1:6" s="462" customFormat="1">
      <c r="A62" s="465"/>
      <c r="B62" s="465"/>
      <c r="C62" s="466"/>
      <c r="D62" s="467"/>
      <c r="E62" s="467"/>
      <c r="F62" s="467"/>
    </row>
    <row r="63" spans="1:6" s="462" customFormat="1">
      <c r="A63" s="465"/>
      <c r="B63" s="465"/>
      <c r="C63" s="466"/>
      <c r="D63" s="467"/>
      <c r="E63" s="467"/>
      <c r="F63" s="467"/>
    </row>
    <row r="64" spans="1:6" s="462" customFormat="1">
      <c r="A64" s="465"/>
      <c r="B64" s="465"/>
      <c r="C64" s="466"/>
      <c r="D64" s="467"/>
      <c r="E64" s="467"/>
      <c r="F64" s="467"/>
    </row>
    <row r="65" spans="1:6" s="462" customFormat="1">
      <c r="A65" s="465"/>
      <c r="B65" s="465"/>
      <c r="C65" s="466"/>
      <c r="D65" s="467"/>
      <c r="E65" s="467"/>
      <c r="F65" s="467"/>
    </row>
    <row r="66" spans="1:6" s="462" customFormat="1">
      <c r="A66" s="465"/>
      <c r="B66" s="465"/>
      <c r="C66" s="466"/>
      <c r="D66" s="467"/>
      <c r="E66" s="467"/>
      <c r="F66" s="467"/>
    </row>
    <row r="67" spans="1:6" s="462" customFormat="1">
      <c r="A67" s="465"/>
      <c r="B67" s="465"/>
      <c r="C67" s="466"/>
      <c r="D67" s="467"/>
      <c r="E67" s="467"/>
      <c r="F67" s="467"/>
    </row>
    <row r="68" spans="1:6" s="462" customFormat="1">
      <c r="A68" s="465"/>
      <c r="B68" s="465"/>
      <c r="C68" s="466"/>
      <c r="D68" s="467"/>
      <c r="E68" s="467"/>
      <c r="F68" s="467"/>
    </row>
    <row r="69" spans="1:6" s="462" customFormat="1">
      <c r="A69" s="465"/>
      <c r="B69" s="465"/>
      <c r="C69" s="466"/>
      <c r="D69" s="467"/>
      <c r="E69" s="467"/>
      <c r="F69" s="467"/>
    </row>
    <row r="70" spans="1:6" s="462" customFormat="1">
      <c r="A70" s="465"/>
      <c r="B70" s="465"/>
      <c r="C70" s="466"/>
      <c r="D70" s="467"/>
      <c r="E70" s="467"/>
      <c r="F70" s="467"/>
    </row>
    <row r="71" spans="1:6" s="462" customFormat="1">
      <c r="A71" s="465"/>
      <c r="B71" s="465"/>
      <c r="C71" s="466"/>
      <c r="D71" s="467"/>
      <c r="E71" s="467"/>
      <c r="F71" s="467"/>
    </row>
    <row r="72" spans="1:6" s="462" customFormat="1">
      <c r="A72" s="465"/>
      <c r="B72" s="465"/>
      <c r="C72" s="466"/>
      <c r="D72" s="467"/>
      <c r="E72" s="467"/>
      <c r="F72" s="467"/>
    </row>
    <row r="73" spans="1:6" s="462" customFormat="1">
      <c r="A73" s="465"/>
      <c r="B73" s="465"/>
      <c r="C73" s="466"/>
      <c r="D73" s="467"/>
      <c r="E73" s="467"/>
      <c r="F73" s="467"/>
    </row>
    <row r="74" spans="1:6" s="462" customFormat="1">
      <c r="A74" s="465"/>
      <c r="B74" s="465"/>
      <c r="C74" s="466"/>
      <c r="D74" s="467"/>
      <c r="E74" s="467"/>
      <c r="F74" s="467"/>
    </row>
    <row r="75" spans="1:6" s="462" customFormat="1">
      <c r="A75" s="465"/>
      <c r="B75" s="465"/>
      <c r="C75" s="466"/>
      <c r="D75" s="467"/>
      <c r="E75" s="467"/>
      <c r="F75" s="467"/>
    </row>
    <row r="76" spans="1:6" s="462" customFormat="1">
      <c r="A76" s="465"/>
      <c r="B76" s="465"/>
      <c r="C76" s="466"/>
      <c r="D76" s="467"/>
      <c r="E76" s="467"/>
      <c r="F76" s="467"/>
    </row>
    <row r="77" spans="1:6" s="462" customFormat="1">
      <c r="A77" s="465"/>
      <c r="B77" s="465"/>
      <c r="C77" s="466"/>
      <c r="D77" s="467"/>
      <c r="E77" s="467"/>
      <c r="F77" s="467"/>
    </row>
    <row r="78" spans="1:6" s="462" customFormat="1">
      <c r="A78" s="465"/>
      <c r="B78" s="465"/>
      <c r="C78" s="466"/>
      <c r="D78" s="467"/>
      <c r="E78" s="467"/>
      <c r="F78" s="467"/>
    </row>
    <row r="79" spans="1:6" s="462" customFormat="1">
      <c r="A79" s="465"/>
      <c r="B79" s="465"/>
      <c r="C79" s="466"/>
      <c r="D79" s="467"/>
      <c r="E79" s="467"/>
      <c r="F79" s="467"/>
    </row>
    <row r="80" spans="1:6" s="462" customFormat="1">
      <c r="A80" s="465"/>
      <c r="B80" s="465"/>
      <c r="C80" s="466"/>
      <c r="D80" s="467"/>
      <c r="E80" s="467"/>
      <c r="F80" s="467"/>
    </row>
    <row r="81" spans="1:6" s="462" customFormat="1">
      <c r="A81" s="465"/>
      <c r="B81" s="465"/>
      <c r="C81" s="466"/>
      <c r="D81" s="467"/>
      <c r="E81" s="467"/>
      <c r="F81" s="467"/>
    </row>
    <row r="82" spans="1:6" s="462" customFormat="1">
      <c r="A82" s="465"/>
      <c r="B82" s="465"/>
      <c r="C82" s="466"/>
      <c r="D82" s="467"/>
      <c r="E82" s="467"/>
      <c r="F82" s="467"/>
    </row>
    <row r="83" spans="1:6" s="462" customFormat="1">
      <c r="A83" s="465"/>
      <c r="B83" s="465"/>
      <c r="C83" s="466"/>
      <c r="D83" s="467"/>
      <c r="E83" s="467"/>
      <c r="F83" s="467"/>
    </row>
    <row r="84" spans="1:6" s="462" customFormat="1">
      <c r="A84" s="465"/>
      <c r="B84" s="465"/>
      <c r="C84" s="466"/>
      <c r="D84" s="467"/>
      <c r="E84" s="467"/>
      <c r="F84" s="467"/>
    </row>
    <row r="85" spans="1:6" s="462" customFormat="1">
      <c r="A85" s="465"/>
      <c r="B85" s="465"/>
      <c r="C85" s="466"/>
      <c r="D85" s="467"/>
      <c r="E85" s="467"/>
      <c r="F85" s="467"/>
    </row>
    <row r="86" spans="1:6" s="462" customFormat="1">
      <c r="A86" s="465"/>
      <c r="B86" s="465"/>
      <c r="C86" s="466"/>
      <c r="D86" s="467"/>
      <c r="E86" s="467"/>
      <c r="F86" s="467"/>
    </row>
    <row r="87" spans="1:6" s="462" customFormat="1">
      <c r="A87" s="465"/>
      <c r="B87" s="465"/>
      <c r="C87" s="466"/>
      <c r="D87" s="467"/>
      <c r="E87" s="467"/>
      <c r="F87" s="467"/>
    </row>
    <row r="88" spans="1:6" s="462" customFormat="1">
      <c r="A88" s="465"/>
      <c r="B88" s="465"/>
      <c r="C88" s="466"/>
      <c r="D88" s="467"/>
      <c r="E88" s="467"/>
      <c r="F88" s="467"/>
    </row>
    <row r="89" spans="1:6" s="462" customFormat="1">
      <c r="A89" s="465"/>
      <c r="B89" s="465"/>
      <c r="C89" s="466"/>
      <c r="D89" s="467"/>
      <c r="E89" s="467"/>
      <c r="F89" s="467"/>
    </row>
    <row r="90" spans="1:6" s="462" customFormat="1">
      <c r="A90" s="465"/>
      <c r="B90" s="465"/>
      <c r="C90" s="466"/>
      <c r="D90" s="467"/>
      <c r="E90" s="467"/>
      <c r="F90" s="467"/>
    </row>
    <row r="91" spans="1:6" s="462" customFormat="1">
      <c r="A91" s="465"/>
      <c r="B91" s="465"/>
      <c r="C91" s="466"/>
      <c r="D91" s="467"/>
      <c r="E91" s="467"/>
      <c r="F91" s="467"/>
    </row>
    <row r="92" spans="1:6" s="462" customFormat="1">
      <c r="A92" s="465"/>
      <c r="B92" s="465"/>
      <c r="C92" s="466"/>
      <c r="D92" s="467"/>
      <c r="E92" s="467"/>
      <c r="F92" s="467"/>
    </row>
    <row r="93" spans="1:6" s="462" customFormat="1">
      <c r="A93" s="465"/>
      <c r="B93" s="465"/>
      <c r="C93" s="466"/>
      <c r="D93" s="467"/>
      <c r="E93" s="467"/>
      <c r="F93" s="467"/>
    </row>
    <row r="94" spans="1:6" s="462" customFormat="1">
      <c r="A94" s="465"/>
      <c r="B94" s="465"/>
      <c r="C94" s="466"/>
      <c r="D94" s="467"/>
      <c r="E94" s="467"/>
      <c r="F94" s="467"/>
    </row>
    <row r="95" spans="1:6" s="462" customFormat="1">
      <c r="A95" s="465"/>
      <c r="B95" s="465"/>
      <c r="C95" s="466"/>
      <c r="D95" s="467"/>
      <c r="E95" s="467"/>
      <c r="F95" s="467"/>
    </row>
    <row r="96" spans="1:6" s="462" customFormat="1">
      <c r="A96" s="465"/>
      <c r="B96" s="465"/>
      <c r="C96" s="466"/>
      <c r="D96" s="467"/>
      <c r="E96" s="467"/>
      <c r="F96" s="467"/>
    </row>
    <row r="97" spans="1:6" s="462" customFormat="1">
      <c r="A97" s="465"/>
      <c r="B97" s="465"/>
      <c r="C97" s="466"/>
      <c r="D97" s="467"/>
      <c r="E97" s="467"/>
      <c r="F97" s="467"/>
    </row>
  </sheetData>
  <mergeCells count="17">
    <mergeCell ref="B18:B19"/>
    <mergeCell ref="C18:C19"/>
    <mergeCell ref="A16:A19"/>
    <mergeCell ref="A6:A9"/>
    <mergeCell ref="B16:D17"/>
    <mergeCell ref="B6:D7"/>
    <mergeCell ref="B8:B9"/>
    <mergeCell ref="C8:C9"/>
    <mergeCell ref="A15:G15"/>
    <mergeCell ref="E16:G17"/>
    <mergeCell ref="E18:E19"/>
    <mergeCell ref="F18:F19"/>
    <mergeCell ref="E8:E9"/>
    <mergeCell ref="F8:F9"/>
    <mergeCell ref="A3:G3"/>
    <mergeCell ref="A4:G4"/>
    <mergeCell ref="E6:G7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45"/>
  <dimension ref="A1:O65"/>
  <sheetViews>
    <sheetView view="pageBreakPreview" zoomScaleNormal="100" zoomScaleSheetLayoutView="100" workbookViewId="0">
      <selection activeCell="H23" sqref="H23"/>
    </sheetView>
  </sheetViews>
  <sheetFormatPr defaultRowHeight="14.25"/>
  <cols>
    <col min="1" max="1" width="14.25" style="93" customWidth="1"/>
    <col min="2" max="2" width="12.125" style="167" customWidth="1"/>
    <col min="3" max="3" width="12.125" style="165" customWidth="1"/>
    <col min="4" max="4" width="9.625" style="165" customWidth="1"/>
    <col min="5" max="6" width="12.125" style="165" customWidth="1"/>
    <col min="7" max="7" width="9.875" style="165" customWidth="1"/>
    <col min="8" max="8" width="14.625" style="165" customWidth="1"/>
    <col min="9" max="10" width="12.125" style="312" customWidth="1"/>
    <col min="11" max="11" width="9.625" style="312" customWidth="1"/>
    <col min="12" max="13" width="12.125" style="312" customWidth="1"/>
    <col min="14" max="14" width="9.625" style="312" customWidth="1"/>
    <col min="15" max="15" width="14.625" style="312" hidden="1" customWidth="1"/>
    <col min="16" max="16384" width="9" style="312"/>
  </cols>
  <sheetData>
    <row r="1" spans="1:15" s="105" customFormat="1" ht="14.1" customHeight="1">
      <c r="A1" s="542"/>
      <c r="B1" s="110"/>
      <c r="C1" s="541"/>
      <c r="D1" s="541"/>
      <c r="E1" s="541"/>
      <c r="F1" s="541"/>
      <c r="G1" s="112" t="s">
        <v>1110</v>
      </c>
      <c r="H1" s="145" t="s">
        <v>1111</v>
      </c>
      <c r="I1" s="541"/>
      <c r="J1" s="541"/>
      <c r="K1" s="541"/>
      <c r="L1" s="541"/>
      <c r="M1" s="541"/>
      <c r="N1" s="541"/>
      <c r="O1" s="541"/>
    </row>
    <row r="2" spans="1:15" s="105" customFormat="1" ht="20.100000000000001" customHeight="1">
      <c r="A2" s="713"/>
      <c r="B2" s="110"/>
      <c r="C2" s="756"/>
      <c r="D2" s="756"/>
      <c r="E2" s="756"/>
      <c r="F2" s="756"/>
      <c r="G2" s="112"/>
      <c r="H2" s="756"/>
      <c r="I2" s="756"/>
      <c r="J2" s="756"/>
      <c r="K2" s="756"/>
      <c r="L2" s="756"/>
      <c r="M2" s="756"/>
      <c r="N2" s="756"/>
      <c r="O2" s="756"/>
    </row>
    <row r="3" spans="1:15" s="105" customFormat="1" ht="18" customHeight="1">
      <c r="A3" s="1637" t="s">
        <v>11</v>
      </c>
      <c r="B3" s="1637"/>
      <c r="C3" s="1637"/>
      <c r="D3" s="1637"/>
      <c r="E3" s="1637"/>
      <c r="F3" s="1637"/>
      <c r="G3" s="1637"/>
      <c r="H3" s="606"/>
      <c r="I3" s="1637" t="s">
        <v>784</v>
      </c>
      <c r="J3" s="1637"/>
      <c r="K3" s="1637"/>
      <c r="L3" s="1637"/>
      <c r="M3" s="1637"/>
      <c r="N3" s="1637"/>
      <c r="O3" s="1637"/>
    </row>
    <row r="4" spans="1:15" s="98" customFormat="1" ht="20.100000000000001" customHeight="1">
      <c r="A4" s="1638" t="s">
        <v>12</v>
      </c>
      <c r="B4" s="1638"/>
      <c r="C4" s="1638"/>
      <c r="D4" s="1638"/>
      <c r="E4" s="1638"/>
      <c r="F4" s="1638"/>
      <c r="G4" s="1638"/>
      <c r="H4" s="607"/>
      <c r="I4" s="1638" t="s">
        <v>785</v>
      </c>
      <c r="J4" s="1638"/>
      <c r="K4" s="1638"/>
      <c r="L4" s="1638"/>
      <c r="M4" s="1638"/>
      <c r="N4" s="1638"/>
      <c r="O4" s="1638"/>
    </row>
    <row r="5" spans="1:15" s="99" customFormat="1" ht="24" customHeight="1" thickBot="1">
      <c r="A5" s="641" t="s">
        <v>398</v>
      </c>
      <c r="B5" s="88"/>
      <c r="C5" s="541"/>
      <c r="D5" s="541"/>
      <c r="E5" s="541"/>
      <c r="F5" s="541"/>
      <c r="G5" s="642" t="s">
        <v>399</v>
      </c>
      <c r="H5" s="641" t="s">
        <v>398</v>
      </c>
      <c r="I5" s="541"/>
      <c r="J5" s="541"/>
      <c r="K5" s="541"/>
      <c r="L5" s="541"/>
      <c r="M5" s="541"/>
      <c r="N5" s="642" t="s">
        <v>399</v>
      </c>
      <c r="O5" s="541"/>
    </row>
    <row r="6" spans="1:15" s="105" customFormat="1" ht="18" customHeight="1">
      <c r="A6" s="1648" t="s">
        <v>706</v>
      </c>
      <c r="B6" s="1307" t="s">
        <v>684</v>
      </c>
      <c r="C6" s="1657"/>
      <c r="D6" s="1308"/>
      <c r="E6" s="1643" t="s">
        <v>786</v>
      </c>
      <c r="F6" s="1643"/>
      <c r="G6" s="1646"/>
      <c r="H6" s="1648" t="s">
        <v>706</v>
      </c>
      <c r="I6" s="1642" t="s">
        <v>787</v>
      </c>
      <c r="J6" s="1643"/>
      <c r="K6" s="1643"/>
      <c r="L6" s="1643" t="s">
        <v>788</v>
      </c>
      <c r="M6" s="1643"/>
      <c r="N6" s="1646"/>
      <c r="O6" s="1639" t="s">
        <v>789</v>
      </c>
    </row>
    <row r="7" spans="1:15" s="454" customFormat="1" ht="18.95" customHeight="1">
      <c r="A7" s="1649"/>
      <c r="B7" s="1658"/>
      <c r="C7" s="1659"/>
      <c r="D7" s="1660"/>
      <c r="E7" s="1645"/>
      <c r="F7" s="1645"/>
      <c r="G7" s="1647"/>
      <c r="H7" s="1649"/>
      <c r="I7" s="1644"/>
      <c r="J7" s="1645"/>
      <c r="K7" s="1645"/>
      <c r="L7" s="1645"/>
      <c r="M7" s="1645"/>
      <c r="N7" s="1647"/>
      <c r="O7" s="1640"/>
    </row>
    <row r="8" spans="1:15" s="454" customFormat="1" ht="18.95" customHeight="1">
      <c r="A8" s="1649"/>
      <c r="B8" s="1539" t="s">
        <v>725</v>
      </c>
      <c r="C8" s="1524" t="s">
        <v>710</v>
      </c>
      <c r="D8" s="1525"/>
      <c r="E8" s="1522" t="s">
        <v>725</v>
      </c>
      <c r="F8" s="1534" t="s">
        <v>710</v>
      </c>
      <c r="G8" s="604"/>
      <c r="H8" s="1649"/>
      <c r="I8" s="1539" t="s">
        <v>725</v>
      </c>
      <c r="J8" s="1534" t="s">
        <v>710</v>
      </c>
      <c r="K8" s="687"/>
      <c r="L8" s="1522" t="s">
        <v>725</v>
      </c>
      <c r="M8" s="1534" t="s">
        <v>710</v>
      </c>
      <c r="N8" s="604"/>
      <c r="O8" s="1640"/>
    </row>
    <row r="9" spans="1:15" s="454" customFormat="1" ht="18.95" customHeight="1">
      <c r="A9" s="1650"/>
      <c r="B9" s="1540"/>
      <c r="C9" s="1528"/>
      <c r="D9" s="1529"/>
      <c r="E9" s="1523"/>
      <c r="F9" s="1546"/>
      <c r="G9" s="601" t="s">
        <v>717</v>
      </c>
      <c r="H9" s="1650"/>
      <c r="I9" s="1540"/>
      <c r="J9" s="1546"/>
      <c r="K9" s="694" t="s">
        <v>717</v>
      </c>
      <c r="L9" s="1523"/>
      <c r="M9" s="1546"/>
      <c r="N9" s="605" t="s">
        <v>717</v>
      </c>
      <c r="O9" s="1641"/>
    </row>
    <row r="10" spans="1:15" s="102" customFormat="1" ht="38.1" customHeight="1">
      <c r="A10" s="658" t="s">
        <v>338</v>
      </c>
      <c r="B10" s="43">
        <v>54310</v>
      </c>
      <c r="C10" s="634"/>
      <c r="D10" s="634">
        <v>837254</v>
      </c>
      <c r="E10" s="364">
        <v>19339</v>
      </c>
      <c r="F10" s="364">
        <v>304517</v>
      </c>
      <c r="G10" s="364">
        <v>1575</v>
      </c>
      <c r="H10" s="658" t="s">
        <v>338</v>
      </c>
      <c r="I10" s="364">
        <v>8347</v>
      </c>
      <c r="J10" s="364">
        <v>165771</v>
      </c>
      <c r="K10" s="364">
        <v>1986</v>
      </c>
      <c r="L10" s="364">
        <v>8426</v>
      </c>
      <c r="M10" s="364">
        <v>134542</v>
      </c>
      <c r="N10" s="364">
        <v>1597</v>
      </c>
      <c r="O10" s="658" t="s">
        <v>338</v>
      </c>
    </row>
    <row r="11" spans="1:15" s="102" customFormat="1" ht="38.1" customHeight="1">
      <c r="A11" s="658" t="s">
        <v>334</v>
      </c>
      <c r="B11" s="43">
        <v>55021</v>
      </c>
      <c r="C11" s="634"/>
      <c r="D11" s="634">
        <v>775193</v>
      </c>
      <c r="E11" s="364">
        <v>19543</v>
      </c>
      <c r="F11" s="364">
        <v>292707</v>
      </c>
      <c r="G11" s="364">
        <v>1498</v>
      </c>
      <c r="H11" s="658" t="s">
        <v>334</v>
      </c>
      <c r="I11" s="364">
        <v>8341</v>
      </c>
      <c r="J11" s="364">
        <v>157058</v>
      </c>
      <c r="K11" s="364">
        <v>1883</v>
      </c>
      <c r="L11" s="364">
        <v>8578</v>
      </c>
      <c r="M11" s="364">
        <v>135938</v>
      </c>
      <c r="N11" s="364">
        <v>1585</v>
      </c>
      <c r="O11" s="658" t="s">
        <v>334</v>
      </c>
    </row>
    <row r="12" spans="1:15" s="102" customFormat="1" ht="38.1" customHeight="1">
      <c r="A12" s="658" t="s">
        <v>404</v>
      </c>
      <c r="B12" s="43">
        <v>54920</v>
      </c>
      <c r="C12" s="1458">
        <v>728275</v>
      </c>
      <c r="D12" s="1458"/>
      <c r="E12" s="364">
        <v>19470</v>
      </c>
      <c r="F12" s="364">
        <v>240865</v>
      </c>
      <c r="G12" s="364">
        <v>1237</v>
      </c>
      <c r="H12" s="658" t="s">
        <v>404</v>
      </c>
      <c r="I12" s="364">
        <v>8306</v>
      </c>
      <c r="J12" s="364">
        <v>132398</v>
      </c>
      <c r="K12" s="364">
        <v>1594</v>
      </c>
      <c r="L12" s="364">
        <v>8512</v>
      </c>
      <c r="M12" s="364">
        <v>136888</v>
      </c>
      <c r="N12" s="364">
        <v>1608.17669</v>
      </c>
      <c r="O12" s="658" t="s">
        <v>404</v>
      </c>
    </row>
    <row r="13" spans="1:15" s="102" customFormat="1" ht="38.1" customHeight="1">
      <c r="A13" s="658">
        <v>2012</v>
      </c>
      <c r="B13" s="43">
        <v>54321</v>
      </c>
      <c r="C13" s="1458">
        <v>767395</v>
      </c>
      <c r="D13" s="1458"/>
      <c r="E13" s="364">
        <v>19024</v>
      </c>
      <c r="F13" s="364">
        <v>251661</v>
      </c>
      <c r="G13" s="364">
        <v>1323</v>
      </c>
      <c r="H13" s="658">
        <v>2012</v>
      </c>
      <c r="I13" s="364">
        <v>8306</v>
      </c>
      <c r="J13" s="364">
        <v>152415</v>
      </c>
      <c r="K13" s="364">
        <v>1835</v>
      </c>
      <c r="L13" s="364">
        <v>8378</v>
      </c>
      <c r="M13" s="364">
        <v>147767</v>
      </c>
      <c r="N13" s="364">
        <v>1764</v>
      </c>
      <c r="O13" s="658">
        <v>2012</v>
      </c>
    </row>
    <row r="14" spans="1:15" s="102" customFormat="1" ht="38.1" customHeight="1" thickBot="1">
      <c r="A14" s="659" t="s">
        <v>1011</v>
      </c>
      <c r="B14" s="633">
        <v>53974</v>
      </c>
      <c r="C14" s="981"/>
      <c r="D14" s="981">
        <v>789619</v>
      </c>
      <c r="E14" s="628">
        <v>18895</v>
      </c>
      <c r="F14" s="628">
        <v>309129</v>
      </c>
      <c r="G14" s="628">
        <v>1636</v>
      </c>
      <c r="H14" s="1197" t="s">
        <v>1011</v>
      </c>
      <c r="I14" s="628">
        <v>8247</v>
      </c>
      <c r="J14" s="628">
        <v>140199</v>
      </c>
      <c r="K14" s="628">
        <v>1700</v>
      </c>
      <c r="L14" s="628">
        <v>7968</v>
      </c>
      <c r="M14" s="628">
        <v>121979</v>
      </c>
      <c r="N14" s="628">
        <v>1531</v>
      </c>
      <c r="O14" s="659">
        <v>2012</v>
      </c>
    </row>
    <row r="15" spans="1:15" s="103" customFormat="1" ht="30" customHeight="1" thickBot="1">
      <c r="A15" s="1478"/>
      <c r="B15" s="1467"/>
      <c r="C15" s="1467"/>
      <c r="D15" s="1467"/>
      <c r="E15" s="1467"/>
      <c r="F15" s="1467"/>
      <c r="G15" s="1467"/>
      <c r="H15" s="1467"/>
      <c r="I15" s="1467"/>
      <c r="J15" s="1467"/>
      <c r="K15" s="1467"/>
      <c r="L15" s="1467"/>
      <c r="M15" s="1467"/>
      <c r="N15" s="1467"/>
      <c r="O15" s="594"/>
    </row>
    <row r="16" spans="1:15" s="102" customFormat="1" ht="23.1" customHeight="1">
      <c r="A16" s="1648" t="s">
        <v>706</v>
      </c>
      <c r="B16" s="1655" t="s">
        <v>790</v>
      </c>
      <c r="C16" s="1651"/>
      <c r="D16" s="1651"/>
      <c r="E16" s="1651" t="s">
        <v>791</v>
      </c>
      <c r="F16" s="1651"/>
      <c r="G16" s="1652"/>
      <c r="H16" s="1648" t="s">
        <v>706</v>
      </c>
      <c r="I16" s="1642" t="s">
        <v>792</v>
      </c>
      <c r="J16" s="1643"/>
      <c r="K16" s="1643"/>
      <c r="L16" s="1643" t="s">
        <v>744</v>
      </c>
      <c r="M16" s="1643"/>
      <c r="N16" s="1646"/>
      <c r="O16" s="1639" t="s">
        <v>8</v>
      </c>
    </row>
    <row r="17" spans="1:15" s="105" customFormat="1" ht="18.95" customHeight="1">
      <c r="A17" s="1649"/>
      <c r="B17" s="1656"/>
      <c r="C17" s="1653"/>
      <c r="D17" s="1653"/>
      <c r="E17" s="1653"/>
      <c r="F17" s="1653"/>
      <c r="G17" s="1654"/>
      <c r="H17" s="1649"/>
      <c r="I17" s="1644"/>
      <c r="J17" s="1645"/>
      <c r="K17" s="1645"/>
      <c r="L17" s="1645"/>
      <c r="M17" s="1645"/>
      <c r="N17" s="1647"/>
      <c r="O17" s="1640"/>
    </row>
    <row r="18" spans="1:15" s="105" customFormat="1" ht="24.95" customHeight="1">
      <c r="A18" s="1649"/>
      <c r="B18" s="1541" t="s">
        <v>725</v>
      </c>
      <c r="C18" s="1534" t="s">
        <v>710</v>
      </c>
      <c r="D18" s="687"/>
      <c r="E18" s="1522" t="s">
        <v>725</v>
      </c>
      <c r="F18" s="1534" t="s">
        <v>710</v>
      </c>
      <c r="G18" s="604"/>
      <c r="H18" s="1649"/>
      <c r="I18" s="1539" t="s">
        <v>725</v>
      </c>
      <c r="J18" s="1534" t="s">
        <v>710</v>
      </c>
      <c r="K18" s="687"/>
      <c r="L18" s="1522" t="s">
        <v>725</v>
      </c>
      <c r="M18" s="1534" t="s">
        <v>710</v>
      </c>
      <c r="N18" s="604"/>
      <c r="O18" s="1640"/>
    </row>
    <row r="19" spans="1:15" s="105" customFormat="1" ht="21.95" customHeight="1">
      <c r="A19" s="1650"/>
      <c r="B19" s="1542"/>
      <c r="C19" s="1546"/>
      <c r="D19" s="598" t="s">
        <v>717</v>
      </c>
      <c r="E19" s="1523"/>
      <c r="F19" s="1546"/>
      <c r="G19" s="601" t="s">
        <v>717</v>
      </c>
      <c r="H19" s="1650"/>
      <c r="I19" s="1540"/>
      <c r="J19" s="1535"/>
      <c r="K19" s="598" t="s">
        <v>717</v>
      </c>
      <c r="L19" s="1523"/>
      <c r="M19" s="1535"/>
      <c r="N19" s="601" t="s">
        <v>717</v>
      </c>
      <c r="O19" s="1641"/>
    </row>
    <row r="20" spans="1:15" s="105" customFormat="1" ht="38.1" customHeight="1">
      <c r="A20" s="658">
        <v>2009</v>
      </c>
      <c r="B20" s="364">
        <v>2197</v>
      </c>
      <c r="C20" s="364">
        <v>47701</v>
      </c>
      <c r="D20" s="364">
        <v>2171</v>
      </c>
      <c r="E20" s="364">
        <v>5608</v>
      </c>
      <c r="F20" s="364">
        <v>87148</v>
      </c>
      <c r="G20" s="364">
        <v>1554</v>
      </c>
      <c r="H20" s="658" t="s">
        <v>338</v>
      </c>
      <c r="I20" s="364">
        <v>4689</v>
      </c>
      <c r="J20" s="364">
        <v>54111</v>
      </c>
      <c r="K20" s="364">
        <v>1154</v>
      </c>
      <c r="L20" s="364">
        <v>5704</v>
      </c>
      <c r="M20" s="364">
        <v>43464</v>
      </c>
      <c r="N20" s="364">
        <v>762</v>
      </c>
      <c r="O20" s="658" t="s">
        <v>338</v>
      </c>
    </row>
    <row r="21" spans="1:15" s="105" customFormat="1" ht="38.1" customHeight="1">
      <c r="A21" s="658" t="s">
        <v>334</v>
      </c>
      <c r="B21" s="364">
        <v>1995</v>
      </c>
      <c r="C21" s="364">
        <v>36167</v>
      </c>
      <c r="D21" s="364">
        <v>1813</v>
      </c>
      <c r="E21" s="364">
        <v>6011</v>
      </c>
      <c r="F21" s="364">
        <v>60587</v>
      </c>
      <c r="G21" s="364">
        <v>1008</v>
      </c>
      <c r="H21" s="658" t="s">
        <v>334</v>
      </c>
      <c r="I21" s="364">
        <v>4926</v>
      </c>
      <c r="J21" s="364">
        <v>53737</v>
      </c>
      <c r="K21" s="364">
        <v>1091</v>
      </c>
      <c r="L21" s="364">
        <v>5627</v>
      </c>
      <c r="M21" s="364">
        <v>38999</v>
      </c>
      <c r="N21" s="364">
        <v>693</v>
      </c>
      <c r="O21" s="658" t="s">
        <v>334</v>
      </c>
    </row>
    <row r="22" spans="1:15" s="105" customFormat="1" ht="38.1" customHeight="1">
      <c r="A22" s="658" t="s">
        <v>404</v>
      </c>
      <c r="B22" s="364">
        <v>1849</v>
      </c>
      <c r="C22" s="364">
        <v>39548</v>
      </c>
      <c r="D22" s="364">
        <v>2139</v>
      </c>
      <c r="E22" s="364">
        <v>6335</v>
      </c>
      <c r="F22" s="364">
        <v>95595</v>
      </c>
      <c r="G22" s="364">
        <v>1509</v>
      </c>
      <c r="H22" s="658" t="s">
        <v>404</v>
      </c>
      <c r="I22" s="364">
        <v>4786</v>
      </c>
      <c r="J22" s="364">
        <v>49009</v>
      </c>
      <c r="K22" s="364">
        <v>1024</v>
      </c>
      <c r="L22" s="364">
        <v>5662</v>
      </c>
      <c r="M22" s="364">
        <v>33972</v>
      </c>
      <c r="N22" s="364">
        <v>600</v>
      </c>
      <c r="O22" s="658" t="s">
        <v>404</v>
      </c>
    </row>
    <row r="23" spans="1:15" s="105" customFormat="1" ht="38.1" customHeight="1">
      <c r="A23" s="658">
        <v>2012</v>
      </c>
      <c r="B23" s="364">
        <v>1789</v>
      </c>
      <c r="C23" s="364">
        <v>30309</v>
      </c>
      <c r="D23" s="364">
        <v>1694</v>
      </c>
      <c r="E23" s="364">
        <v>6730</v>
      </c>
      <c r="F23" s="364">
        <v>111583</v>
      </c>
      <c r="G23" s="364">
        <v>1658</v>
      </c>
      <c r="H23" s="658">
        <v>2012</v>
      </c>
      <c r="I23" s="364">
        <v>4787</v>
      </c>
      <c r="J23" s="364">
        <v>49354</v>
      </c>
      <c r="K23" s="364">
        <v>1031</v>
      </c>
      <c r="L23" s="364">
        <v>5307</v>
      </c>
      <c r="M23" s="364">
        <v>24306</v>
      </c>
      <c r="N23" s="364">
        <v>458</v>
      </c>
      <c r="O23" s="658">
        <v>2012</v>
      </c>
    </row>
    <row r="24" spans="1:15" s="105" customFormat="1" ht="38.1" customHeight="1" thickBot="1">
      <c r="A24" s="659" t="s">
        <v>1011</v>
      </c>
      <c r="B24" s="628">
        <v>1748</v>
      </c>
      <c r="C24" s="628">
        <v>33387</v>
      </c>
      <c r="D24" s="628">
        <v>1910</v>
      </c>
      <c r="E24" s="628">
        <v>7180</v>
      </c>
      <c r="F24" s="628">
        <v>111793</v>
      </c>
      <c r="G24" s="597">
        <v>1557</v>
      </c>
      <c r="H24" s="659" t="s">
        <v>1011</v>
      </c>
      <c r="I24" s="628">
        <v>4706</v>
      </c>
      <c r="J24" s="628">
        <v>47766</v>
      </c>
      <c r="K24" s="628">
        <v>1015</v>
      </c>
      <c r="L24" s="628">
        <v>5230</v>
      </c>
      <c r="M24" s="628">
        <v>25366</v>
      </c>
      <c r="N24" s="628">
        <v>485</v>
      </c>
      <c r="O24" s="659">
        <v>2012</v>
      </c>
    </row>
    <row r="25" spans="1:15" s="338" customFormat="1" ht="15" customHeight="1">
      <c r="A25" s="688" t="s">
        <v>731</v>
      </c>
      <c r="B25" s="615"/>
      <c r="C25" s="214"/>
      <c r="D25" s="215"/>
      <c r="E25" s="616"/>
      <c r="F25" s="214"/>
      <c r="G25" s="609" t="s">
        <v>9</v>
      </c>
      <c r="H25" s="595" t="s">
        <v>731</v>
      </c>
      <c r="I25" s="216"/>
      <c r="J25" s="216"/>
      <c r="K25" s="615"/>
      <c r="L25" s="214"/>
      <c r="M25" s="215"/>
      <c r="N25" s="609" t="s">
        <v>9</v>
      </c>
      <c r="O25" s="216"/>
    </row>
    <row r="26" spans="1:15" s="105" customFormat="1" ht="11.25">
      <c r="A26" s="92"/>
      <c r="B26" s="173"/>
      <c r="C26" s="102"/>
      <c r="D26" s="102"/>
      <c r="E26" s="102"/>
      <c r="F26" s="102"/>
      <c r="G26" s="102"/>
      <c r="H26" s="102"/>
      <c r="I26" s="92"/>
      <c r="J26" s="92"/>
      <c r="K26" s="92"/>
      <c r="L26" s="92"/>
      <c r="M26" s="92"/>
      <c r="N26" s="92"/>
      <c r="O26" s="92"/>
    </row>
    <row r="27" spans="1:15" s="92" customFormat="1" ht="11.25">
      <c r="B27" s="110"/>
      <c r="C27" s="105"/>
      <c r="D27" s="105"/>
      <c r="E27" s="105"/>
      <c r="F27" s="105"/>
      <c r="G27" s="105"/>
      <c r="H27" s="105"/>
    </row>
    <row r="28" spans="1:15" s="92" customFormat="1" ht="11.25">
      <c r="B28" s="110"/>
      <c r="C28" s="105"/>
      <c r="D28" s="105"/>
      <c r="E28" s="105"/>
      <c r="F28" s="105"/>
      <c r="G28" s="105"/>
      <c r="H28" s="105"/>
    </row>
    <row r="29" spans="1:15" s="92" customFormat="1" ht="11.25">
      <c r="B29" s="110"/>
      <c r="C29" s="105"/>
      <c r="D29" s="105"/>
      <c r="E29" s="105"/>
      <c r="F29" s="105"/>
      <c r="G29" s="105"/>
      <c r="H29" s="105"/>
    </row>
    <row r="30" spans="1:15" s="92" customFormat="1" ht="11.25">
      <c r="B30" s="110"/>
      <c r="C30" s="105"/>
      <c r="D30" s="105"/>
      <c r="E30" s="105"/>
      <c r="F30" s="105"/>
      <c r="G30" s="105"/>
      <c r="H30" s="105"/>
    </row>
    <row r="31" spans="1:15" s="92" customFormat="1" ht="11.25">
      <c r="B31" s="110"/>
      <c r="C31" s="105"/>
      <c r="D31" s="105"/>
      <c r="E31" s="105"/>
      <c r="F31" s="105"/>
      <c r="G31" s="105"/>
      <c r="H31" s="105"/>
    </row>
    <row r="32" spans="1:15" s="92" customFormat="1" ht="11.25">
      <c r="B32" s="110"/>
      <c r="C32" s="105"/>
      <c r="D32" s="105"/>
      <c r="E32" s="105"/>
      <c r="F32" s="105"/>
      <c r="G32" s="105"/>
      <c r="H32" s="105"/>
    </row>
    <row r="33" spans="2:8" s="92" customFormat="1" ht="11.25">
      <c r="B33" s="110"/>
      <c r="C33" s="105"/>
      <c r="D33" s="105"/>
      <c r="E33" s="105"/>
      <c r="F33" s="105"/>
      <c r="G33" s="105"/>
      <c r="H33" s="105"/>
    </row>
    <row r="34" spans="2:8" s="92" customFormat="1" ht="11.25">
      <c r="B34" s="110"/>
      <c r="C34" s="105"/>
      <c r="D34" s="105"/>
      <c r="E34" s="105"/>
      <c r="F34" s="105"/>
      <c r="G34" s="105"/>
      <c r="H34" s="105"/>
    </row>
    <row r="35" spans="2:8" s="92" customFormat="1" ht="11.25">
      <c r="B35" s="110"/>
      <c r="C35" s="105"/>
      <c r="D35" s="105"/>
      <c r="E35" s="105"/>
      <c r="F35" s="105"/>
      <c r="G35" s="105"/>
      <c r="H35" s="105"/>
    </row>
    <row r="36" spans="2:8" s="92" customFormat="1" ht="11.25">
      <c r="B36" s="110"/>
      <c r="C36" s="105"/>
      <c r="D36" s="105"/>
      <c r="E36" s="105"/>
      <c r="F36" s="105"/>
      <c r="G36" s="105"/>
      <c r="H36" s="105"/>
    </row>
    <row r="37" spans="2:8" s="92" customFormat="1" ht="11.25">
      <c r="B37" s="110"/>
      <c r="C37" s="105"/>
      <c r="D37" s="105"/>
      <c r="E37" s="105"/>
      <c r="F37" s="105"/>
      <c r="G37" s="105"/>
      <c r="H37" s="105"/>
    </row>
    <row r="38" spans="2:8" s="92" customFormat="1" ht="11.25">
      <c r="B38" s="110"/>
      <c r="C38" s="105"/>
      <c r="D38" s="105"/>
      <c r="E38" s="105"/>
      <c r="F38" s="105"/>
      <c r="G38" s="105"/>
      <c r="H38" s="105"/>
    </row>
    <row r="39" spans="2:8" s="92" customFormat="1" ht="11.25">
      <c r="B39" s="110"/>
      <c r="C39" s="105"/>
      <c r="D39" s="105"/>
      <c r="E39" s="105"/>
      <c r="F39" s="105"/>
      <c r="G39" s="105"/>
      <c r="H39" s="105"/>
    </row>
    <row r="40" spans="2:8" s="92" customFormat="1" ht="11.25">
      <c r="B40" s="110"/>
      <c r="C40" s="105"/>
      <c r="D40" s="105"/>
      <c r="E40" s="105"/>
      <c r="F40" s="105"/>
      <c r="G40" s="105"/>
      <c r="H40" s="105"/>
    </row>
    <row r="41" spans="2:8" s="92" customFormat="1" ht="11.25">
      <c r="B41" s="110"/>
      <c r="C41" s="105"/>
      <c r="D41" s="105"/>
      <c r="E41" s="105"/>
      <c r="F41" s="105"/>
      <c r="G41" s="105"/>
      <c r="H41" s="105"/>
    </row>
    <row r="42" spans="2:8" s="92" customFormat="1" ht="11.25">
      <c r="B42" s="110"/>
      <c r="C42" s="105"/>
      <c r="D42" s="105"/>
      <c r="E42" s="105"/>
      <c r="F42" s="105"/>
      <c r="G42" s="105"/>
      <c r="H42" s="105"/>
    </row>
    <row r="43" spans="2:8" s="92" customFormat="1" ht="11.25">
      <c r="B43" s="110"/>
      <c r="C43" s="105"/>
      <c r="D43" s="105"/>
      <c r="E43" s="105"/>
      <c r="F43" s="105"/>
      <c r="G43" s="105"/>
      <c r="H43" s="105"/>
    </row>
    <row r="44" spans="2:8" s="92" customFormat="1" ht="11.25">
      <c r="B44" s="110"/>
      <c r="C44" s="105"/>
      <c r="D44" s="105"/>
      <c r="E44" s="105"/>
      <c r="F44" s="105"/>
      <c r="G44" s="105"/>
      <c r="H44" s="105"/>
    </row>
    <row r="45" spans="2:8" s="92" customFormat="1" ht="11.25">
      <c r="B45" s="110"/>
      <c r="C45" s="105"/>
      <c r="D45" s="105"/>
      <c r="E45" s="105"/>
      <c r="F45" s="105"/>
      <c r="G45" s="105"/>
      <c r="H45" s="105"/>
    </row>
    <row r="46" spans="2:8" s="92" customFormat="1" ht="11.25">
      <c r="B46" s="110"/>
      <c r="C46" s="105"/>
      <c r="D46" s="105"/>
      <c r="E46" s="105"/>
      <c r="F46" s="105"/>
      <c r="G46" s="105"/>
      <c r="H46" s="105"/>
    </row>
    <row r="47" spans="2:8" s="92" customFormat="1" ht="11.25">
      <c r="B47" s="110"/>
      <c r="C47" s="105"/>
      <c r="D47" s="105"/>
      <c r="E47" s="105"/>
      <c r="F47" s="105"/>
      <c r="G47" s="105"/>
      <c r="H47" s="105"/>
    </row>
    <row r="48" spans="2:8" s="92" customFormat="1" ht="11.25">
      <c r="B48" s="110"/>
      <c r="C48" s="105"/>
      <c r="D48" s="105"/>
      <c r="E48" s="105"/>
      <c r="F48" s="105"/>
      <c r="G48" s="105"/>
      <c r="H48" s="105"/>
    </row>
    <row r="49" spans="2:8" s="92" customFormat="1" ht="11.25">
      <c r="B49" s="110"/>
      <c r="C49" s="105"/>
      <c r="D49" s="105"/>
      <c r="E49" s="105"/>
      <c r="F49" s="105"/>
      <c r="G49" s="105"/>
      <c r="H49" s="105"/>
    </row>
    <row r="50" spans="2:8" s="92" customFormat="1" ht="11.25">
      <c r="B50" s="110"/>
      <c r="C50" s="105"/>
      <c r="D50" s="105"/>
      <c r="E50" s="105"/>
      <c r="F50" s="105"/>
      <c r="G50" s="105"/>
      <c r="H50" s="105"/>
    </row>
    <row r="51" spans="2:8" s="92" customFormat="1" ht="11.25">
      <c r="B51" s="110"/>
      <c r="C51" s="105"/>
      <c r="D51" s="105"/>
      <c r="E51" s="105"/>
      <c r="F51" s="105"/>
      <c r="G51" s="105"/>
      <c r="H51" s="105"/>
    </row>
    <row r="52" spans="2:8" s="92" customFormat="1" ht="11.25">
      <c r="B52" s="110"/>
      <c r="C52" s="105"/>
      <c r="D52" s="105"/>
      <c r="E52" s="105"/>
      <c r="F52" s="105"/>
      <c r="G52" s="105"/>
      <c r="H52" s="105"/>
    </row>
    <row r="53" spans="2:8" s="92" customFormat="1" ht="11.25">
      <c r="B53" s="110"/>
      <c r="C53" s="105"/>
      <c r="D53" s="105"/>
      <c r="E53" s="105"/>
      <c r="F53" s="105"/>
      <c r="G53" s="105"/>
      <c r="H53" s="105"/>
    </row>
    <row r="54" spans="2:8" s="92" customFormat="1" ht="11.25">
      <c r="B54" s="110"/>
      <c r="C54" s="105"/>
      <c r="D54" s="105"/>
      <c r="E54" s="105"/>
      <c r="F54" s="105"/>
      <c r="G54" s="105"/>
      <c r="H54" s="105"/>
    </row>
    <row r="55" spans="2:8" s="92" customFormat="1" ht="11.25">
      <c r="B55" s="110"/>
      <c r="C55" s="105"/>
      <c r="D55" s="105"/>
      <c r="E55" s="105"/>
      <c r="F55" s="105"/>
      <c r="G55" s="105"/>
      <c r="H55" s="105"/>
    </row>
    <row r="56" spans="2:8" s="92" customFormat="1" ht="11.25">
      <c r="B56" s="110"/>
      <c r="C56" s="105"/>
      <c r="D56" s="105"/>
      <c r="E56" s="105"/>
      <c r="F56" s="105"/>
      <c r="G56" s="105"/>
      <c r="H56" s="105"/>
    </row>
    <row r="57" spans="2:8" s="92" customFormat="1" ht="11.25">
      <c r="B57" s="110"/>
      <c r="C57" s="105"/>
      <c r="D57" s="105"/>
      <c r="E57" s="105"/>
      <c r="F57" s="105"/>
      <c r="G57" s="105"/>
      <c r="H57" s="105"/>
    </row>
    <row r="58" spans="2:8" s="92" customFormat="1" ht="11.25">
      <c r="B58" s="110"/>
      <c r="C58" s="105"/>
      <c r="D58" s="105"/>
      <c r="E58" s="105"/>
      <c r="F58" s="105"/>
      <c r="G58" s="105"/>
      <c r="H58" s="105"/>
    </row>
    <row r="59" spans="2:8" s="92" customFormat="1" ht="11.25">
      <c r="B59" s="110"/>
      <c r="C59" s="105"/>
      <c r="D59" s="105"/>
      <c r="E59" s="105"/>
      <c r="F59" s="105"/>
      <c r="G59" s="105"/>
      <c r="H59" s="105"/>
    </row>
    <row r="60" spans="2:8" s="92" customFormat="1" ht="11.25">
      <c r="B60" s="110"/>
      <c r="C60" s="105"/>
      <c r="D60" s="105"/>
      <c r="E60" s="105"/>
      <c r="F60" s="105"/>
      <c r="G60" s="105"/>
      <c r="H60" s="105"/>
    </row>
    <row r="61" spans="2:8" s="92" customFormat="1" ht="11.25">
      <c r="B61" s="110"/>
      <c r="C61" s="105"/>
      <c r="D61" s="105"/>
      <c r="E61" s="105"/>
      <c r="F61" s="105"/>
      <c r="G61" s="105"/>
      <c r="H61" s="105"/>
    </row>
    <row r="62" spans="2:8" s="92" customFormat="1" ht="11.25">
      <c r="B62" s="110"/>
      <c r="C62" s="105"/>
      <c r="D62" s="105"/>
      <c r="E62" s="105"/>
      <c r="F62" s="105"/>
      <c r="G62" s="105"/>
      <c r="H62" s="105"/>
    </row>
    <row r="63" spans="2:8" s="92" customFormat="1" ht="11.25">
      <c r="B63" s="110"/>
      <c r="C63" s="105"/>
      <c r="D63" s="105"/>
      <c r="E63" s="105"/>
      <c r="F63" s="105"/>
      <c r="G63" s="105"/>
      <c r="H63" s="105"/>
    </row>
    <row r="64" spans="2:8" s="92" customFormat="1" ht="11.25">
      <c r="B64" s="110"/>
      <c r="C64" s="105"/>
      <c r="D64" s="105"/>
      <c r="E64" s="105"/>
      <c r="F64" s="105"/>
      <c r="G64" s="105"/>
      <c r="H64" s="105"/>
    </row>
    <row r="65" spans="2:11" s="92" customFormat="1" ht="11.25">
      <c r="B65" s="110"/>
      <c r="C65" s="105"/>
      <c r="D65" s="105"/>
      <c r="E65" s="105"/>
      <c r="F65" s="105"/>
      <c r="G65" s="105"/>
      <c r="H65" s="105"/>
      <c r="K65" s="312"/>
    </row>
  </sheetData>
  <mergeCells count="38">
    <mergeCell ref="O6:O9"/>
    <mergeCell ref="I6:K7"/>
    <mergeCell ref="A6:A9"/>
    <mergeCell ref="B6:D7"/>
    <mergeCell ref="H6:H9"/>
    <mergeCell ref="C8:D9"/>
    <mergeCell ref="B8:B9"/>
    <mergeCell ref="E6:G7"/>
    <mergeCell ref="M18:M19"/>
    <mergeCell ref="M8:M9"/>
    <mergeCell ref="A15:G15"/>
    <mergeCell ref="C13:D13"/>
    <mergeCell ref="A16:A19"/>
    <mergeCell ref="L16:N17"/>
    <mergeCell ref="H16:H19"/>
    <mergeCell ref="H15:N15"/>
    <mergeCell ref="E18:E19"/>
    <mergeCell ref="F18:F19"/>
    <mergeCell ref="L18:L19"/>
    <mergeCell ref="E16:G17"/>
    <mergeCell ref="B16:D17"/>
    <mergeCell ref="C12:D12"/>
    <mergeCell ref="A3:G3"/>
    <mergeCell ref="I4:O4"/>
    <mergeCell ref="A4:G4"/>
    <mergeCell ref="O16:O19"/>
    <mergeCell ref="I16:K17"/>
    <mergeCell ref="E8:E9"/>
    <mergeCell ref="B18:B19"/>
    <mergeCell ref="C18:C19"/>
    <mergeCell ref="I18:I19"/>
    <mergeCell ref="I3:O3"/>
    <mergeCell ref="L6:N7"/>
    <mergeCell ref="I8:I9"/>
    <mergeCell ref="J8:J9"/>
    <mergeCell ref="L8:L9"/>
    <mergeCell ref="J18:J19"/>
    <mergeCell ref="F8:F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8"/>
  <dimension ref="A1:Q102"/>
  <sheetViews>
    <sheetView view="pageBreakPreview" topLeftCell="A13" zoomScale="120" zoomScaleNormal="100" zoomScaleSheetLayoutView="120" workbookViewId="0">
      <selection activeCell="K10" sqref="K10"/>
    </sheetView>
  </sheetViews>
  <sheetFormatPr defaultRowHeight="11.25"/>
  <cols>
    <col min="1" max="1" width="5.375" style="254" customWidth="1"/>
    <col min="2" max="2" width="8.875" style="254" customWidth="1"/>
    <col min="3" max="3" width="9.375" style="251" customWidth="1"/>
    <col min="4" max="4" width="8.625" style="251" customWidth="1"/>
    <col min="5" max="6" width="8.625" style="252" customWidth="1"/>
    <col min="7" max="8" width="6.625" style="252" customWidth="1"/>
    <col min="9" max="9" width="8.625" style="252" customWidth="1"/>
    <col min="10" max="10" width="5" style="252" customWidth="1"/>
    <col min="11" max="11" width="6" style="252" customWidth="1"/>
    <col min="12" max="31" width="11.625" style="253" customWidth="1"/>
    <col min="32" max="16384" width="9" style="253"/>
  </cols>
  <sheetData>
    <row r="1" spans="1:11" ht="14.1" customHeight="1">
      <c r="A1" s="32"/>
      <c r="B1" s="32"/>
      <c r="K1" s="13" t="s">
        <v>1112</v>
      </c>
    </row>
    <row r="2" spans="1:11" ht="14.1" customHeight="1"/>
    <row r="3" spans="1:11" s="255" customFormat="1" ht="20.100000000000001" customHeight="1">
      <c r="A3" s="1661" t="s">
        <v>13</v>
      </c>
      <c r="B3" s="1661"/>
      <c r="C3" s="1661"/>
      <c r="D3" s="1661"/>
      <c r="E3" s="1661"/>
      <c r="F3" s="1661"/>
      <c r="G3" s="1661"/>
      <c r="H3" s="1662"/>
      <c r="I3" s="1662"/>
      <c r="J3" s="1662"/>
      <c r="K3" s="1662"/>
    </row>
    <row r="4" spans="1:11" s="256" customFormat="1" ht="24" customHeight="1">
      <c r="A4" s="1663" t="s">
        <v>14</v>
      </c>
      <c r="B4" s="1663"/>
      <c r="C4" s="1663"/>
      <c r="D4" s="1663"/>
      <c r="E4" s="1663"/>
      <c r="F4" s="1663"/>
      <c r="G4" s="1663"/>
      <c r="H4" s="1664"/>
      <c r="I4" s="1664"/>
      <c r="J4" s="1664"/>
      <c r="K4" s="1664"/>
    </row>
    <row r="5" spans="1:11" s="257" customFormat="1" ht="18" customHeight="1" thickBot="1">
      <c r="A5" s="257" t="s">
        <v>15</v>
      </c>
      <c r="C5" s="258"/>
      <c r="D5" s="258"/>
      <c r="K5" s="259" t="s">
        <v>16</v>
      </c>
    </row>
    <row r="6" spans="1:11" s="260" customFormat="1" ht="14.1" customHeight="1">
      <c r="A6" s="1665" t="s">
        <v>231</v>
      </c>
      <c r="B6" s="1666"/>
      <c r="C6" s="1671" t="s">
        <v>17</v>
      </c>
      <c r="D6" s="1683" t="s">
        <v>18</v>
      </c>
      <c r="E6" s="1683"/>
      <c r="F6" s="1683"/>
      <c r="G6" s="1683"/>
      <c r="H6" s="1683"/>
      <c r="I6" s="1683" t="s">
        <v>19</v>
      </c>
      <c r="J6" s="1683"/>
      <c r="K6" s="1684"/>
    </row>
    <row r="7" spans="1:11" s="260" customFormat="1" ht="14.1" customHeight="1">
      <c r="A7" s="1667"/>
      <c r="B7" s="1668"/>
      <c r="C7" s="1672"/>
      <c r="D7" s="1674"/>
      <c r="E7" s="1674"/>
      <c r="F7" s="1674"/>
      <c r="G7" s="1674"/>
      <c r="H7" s="1674"/>
      <c r="I7" s="1674"/>
      <c r="J7" s="1674"/>
      <c r="K7" s="1680"/>
    </row>
    <row r="8" spans="1:11" s="260" customFormat="1" ht="14.1" customHeight="1">
      <c r="A8" s="1667"/>
      <c r="B8" s="1668"/>
      <c r="C8" s="1672"/>
      <c r="D8" s="1674" t="s">
        <v>20</v>
      </c>
      <c r="E8" s="1674" t="s">
        <v>21</v>
      </c>
      <c r="F8" s="1674" t="s">
        <v>22</v>
      </c>
      <c r="G8" s="1674" t="s">
        <v>582</v>
      </c>
      <c r="H8" s="1676" t="s">
        <v>584</v>
      </c>
      <c r="I8" s="1674" t="s">
        <v>583</v>
      </c>
      <c r="J8" s="1674" t="s">
        <v>23</v>
      </c>
      <c r="K8" s="1680" t="s">
        <v>24</v>
      </c>
    </row>
    <row r="9" spans="1:11" s="260" customFormat="1" ht="14.1" customHeight="1">
      <c r="A9" s="1667"/>
      <c r="B9" s="1668"/>
      <c r="C9" s="1672"/>
      <c r="D9" s="1674"/>
      <c r="E9" s="1674"/>
      <c r="F9" s="1674"/>
      <c r="G9" s="1674"/>
      <c r="H9" s="1676"/>
      <c r="I9" s="1678"/>
      <c r="J9" s="1678"/>
      <c r="K9" s="1681"/>
    </row>
    <row r="10" spans="1:11" s="260" customFormat="1" ht="14.1" customHeight="1">
      <c r="A10" s="1669"/>
      <c r="B10" s="1670"/>
      <c r="C10" s="1673"/>
      <c r="D10" s="1675"/>
      <c r="E10" s="1675"/>
      <c r="F10" s="1675"/>
      <c r="G10" s="1675"/>
      <c r="H10" s="1677"/>
      <c r="I10" s="1679"/>
      <c r="J10" s="1679"/>
      <c r="K10" s="1682"/>
    </row>
    <row r="11" spans="1:11" s="265" customFormat="1" ht="18.2" customHeight="1">
      <c r="A11" s="1687" t="s">
        <v>338</v>
      </c>
      <c r="B11" s="1688"/>
      <c r="C11" s="1082">
        <v>154939.48000000001</v>
      </c>
      <c r="D11" s="1082">
        <v>70973.8</v>
      </c>
      <c r="E11" s="1082">
        <v>79667.08</v>
      </c>
      <c r="F11" s="1082">
        <v>3945.56</v>
      </c>
      <c r="G11" s="262">
        <v>353.04</v>
      </c>
      <c r="H11" s="262">
        <v>0</v>
      </c>
      <c r="I11" s="1086">
        <v>154939.48000000001</v>
      </c>
      <c r="J11" s="263">
        <v>0</v>
      </c>
      <c r="K11" s="263">
        <v>0</v>
      </c>
    </row>
    <row r="12" spans="1:11" s="265" customFormat="1" ht="18.2" customHeight="1">
      <c r="A12" s="1687" t="s">
        <v>334</v>
      </c>
      <c r="B12" s="1688"/>
      <c r="C12" s="1082">
        <v>65443.5648</v>
      </c>
      <c r="D12" s="1082">
        <v>14387.5584</v>
      </c>
      <c r="E12" s="1082">
        <v>47610.431999999993</v>
      </c>
      <c r="F12" s="1082">
        <v>3375.8495999999991</v>
      </c>
      <c r="G12" s="262">
        <v>69.724800000000016</v>
      </c>
      <c r="H12" s="262">
        <v>0</v>
      </c>
      <c r="I12" s="1086">
        <v>65443.5648</v>
      </c>
      <c r="J12" s="263">
        <v>0</v>
      </c>
      <c r="K12" s="263">
        <v>0</v>
      </c>
    </row>
    <row r="13" spans="1:11" s="265" customFormat="1" ht="18.2" customHeight="1">
      <c r="A13" s="1687" t="s">
        <v>404</v>
      </c>
      <c r="B13" s="1688"/>
      <c r="C13" s="1082">
        <v>46890.92</v>
      </c>
      <c r="D13" s="1082">
        <v>15721.980000000001</v>
      </c>
      <c r="E13" s="1082">
        <v>30211.859999999997</v>
      </c>
      <c r="F13" s="1082">
        <v>934.24</v>
      </c>
      <c r="G13" s="262">
        <v>22.839999999999996</v>
      </c>
      <c r="H13" s="262">
        <v>0</v>
      </c>
      <c r="I13" s="1086">
        <v>46890.92</v>
      </c>
      <c r="J13" s="263">
        <v>0</v>
      </c>
      <c r="K13" s="263">
        <v>0</v>
      </c>
    </row>
    <row r="14" spans="1:11" s="265" customFormat="1" ht="18.2" customHeight="1">
      <c r="A14" s="1687" t="s">
        <v>665</v>
      </c>
      <c r="B14" s="1688"/>
      <c r="C14" s="1082">
        <v>62346.23</v>
      </c>
      <c r="D14" s="1082">
        <v>14521.05</v>
      </c>
      <c r="E14" s="1082">
        <v>44390.060000000005</v>
      </c>
      <c r="F14" s="1082">
        <v>3268.2300000000005</v>
      </c>
      <c r="G14" s="262">
        <v>166.89</v>
      </c>
      <c r="H14" s="262">
        <v>0</v>
      </c>
      <c r="I14" s="1086">
        <v>62346.23</v>
      </c>
      <c r="J14" s="263">
        <v>0</v>
      </c>
      <c r="K14" s="263">
        <v>0</v>
      </c>
    </row>
    <row r="15" spans="1:11" s="265" customFormat="1" ht="18.2" customHeight="1">
      <c r="A15" s="1685" t="s">
        <v>1011</v>
      </c>
      <c r="B15" s="1686"/>
      <c r="C15" s="1083">
        <f t="shared" ref="C15:K15" si="0">SUM(C17:C39)</f>
        <v>63945.780000000013</v>
      </c>
      <c r="D15" s="1083">
        <f t="shared" si="0"/>
        <v>20351.03</v>
      </c>
      <c r="E15" s="1083">
        <f t="shared" si="0"/>
        <v>41613.57</v>
      </c>
      <c r="F15" s="1083">
        <f t="shared" si="0"/>
        <v>1901.3100000000002</v>
      </c>
      <c r="G15" s="695">
        <f t="shared" si="0"/>
        <v>79.87</v>
      </c>
      <c r="H15" s="695">
        <f t="shared" si="0"/>
        <v>0</v>
      </c>
      <c r="I15" s="1083">
        <f t="shared" si="0"/>
        <v>63945.780000000013</v>
      </c>
      <c r="J15" s="695">
        <f t="shared" si="0"/>
        <v>0</v>
      </c>
      <c r="K15" s="695">
        <f t="shared" si="0"/>
        <v>0</v>
      </c>
    </row>
    <row r="16" spans="1:11" s="264" customFormat="1" ht="8.85" customHeight="1">
      <c r="A16" s="42"/>
      <c r="B16" s="267"/>
      <c r="C16" s="1082"/>
      <c r="D16" s="1082"/>
      <c r="E16" s="1082"/>
      <c r="F16" s="1082"/>
      <c r="G16" s="696"/>
      <c r="H16" s="696"/>
      <c r="I16" s="1086"/>
      <c r="J16" s="700"/>
      <c r="K16" s="700"/>
    </row>
    <row r="17" spans="1:11" s="264" customFormat="1" ht="18.2" customHeight="1">
      <c r="A17" s="42" t="s">
        <v>269</v>
      </c>
      <c r="B17" s="697" t="s">
        <v>551</v>
      </c>
      <c r="C17" s="1084">
        <v>3784.32</v>
      </c>
      <c r="D17" s="1084">
        <v>1308.96</v>
      </c>
      <c r="E17" s="1084">
        <v>2439.5300000000002</v>
      </c>
      <c r="F17" s="1084">
        <v>35.83</v>
      </c>
      <c r="G17" s="701">
        <v>0</v>
      </c>
      <c r="H17" s="701">
        <v>0</v>
      </c>
      <c r="I17" s="1087">
        <v>3784.32</v>
      </c>
      <c r="J17" s="702">
        <v>0</v>
      </c>
      <c r="K17" s="702">
        <v>0</v>
      </c>
    </row>
    <row r="18" spans="1:11" s="264" customFormat="1" ht="18.2" customHeight="1">
      <c r="A18" s="42" t="s">
        <v>271</v>
      </c>
      <c r="B18" s="697" t="s">
        <v>552</v>
      </c>
      <c r="C18" s="1084">
        <v>5362.56</v>
      </c>
      <c r="D18" s="1084">
        <v>1965.43</v>
      </c>
      <c r="E18" s="1084">
        <v>3360.24</v>
      </c>
      <c r="F18" s="1084">
        <v>36.89</v>
      </c>
      <c r="G18" s="701">
        <v>0</v>
      </c>
      <c r="H18" s="701">
        <v>0</v>
      </c>
      <c r="I18" s="1087">
        <v>5362.56</v>
      </c>
      <c r="J18" s="702">
        <v>0</v>
      </c>
      <c r="K18" s="702">
        <v>0</v>
      </c>
    </row>
    <row r="19" spans="1:11" s="264" customFormat="1" ht="18.2" customHeight="1">
      <c r="A19" s="42" t="s">
        <v>273</v>
      </c>
      <c r="B19" s="697" t="s">
        <v>553</v>
      </c>
      <c r="C19" s="1084">
        <v>4075.2</v>
      </c>
      <c r="D19" s="1084">
        <v>1372.23</v>
      </c>
      <c r="E19" s="1084">
        <v>2565.13</v>
      </c>
      <c r="F19" s="1084">
        <v>132.91</v>
      </c>
      <c r="G19" s="701">
        <v>4.93</v>
      </c>
      <c r="H19" s="701">
        <v>0</v>
      </c>
      <c r="I19" s="1087">
        <v>4075.2</v>
      </c>
      <c r="J19" s="702">
        <v>0</v>
      </c>
      <c r="K19" s="702">
        <v>0</v>
      </c>
    </row>
    <row r="20" spans="1:11" s="264" customFormat="1" ht="18.2" customHeight="1">
      <c r="A20" s="42" t="s">
        <v>275</v>
      </c>
      <c r="B20" s="697" t="s">
        <v>554</v>
      </c>
      <c r="C20" s="1084">
        <v>1765.44</v>
      </c>
      <c r="D20" s="1084">
        <v>409.51</v>
      </c>
      <c r="E20" s="1084">
        <v>1292.05</v>
      </c>
      <c r="F20" s="1084">
        <v>63.88</v>
      </c>
      <c r="G20" s="701">
        <v>0</v>
      </c>
      <c r="H20" s="701">
        <v>0</v>
      </c>
      <c r="I20" s="1087">
        <v>1765.44</v>
      </c>
      <c r="J20" s="702">
        <v>0</v>
      </c>
      <c r="K20" s="702">
        <v>0</v>
      </c>
    </row>
    <row r="21" spans="1:11" s="264" customFormat="1" ht="18.2" customHeight="1">
      <c r="A21" s="42" t="s">
        <v>277</v>
      </c>
      <c r="B21" s="697" t="s">
        <v>555</v>
      </c>
      <c r="C21" s="1084">
        <v>3215.2</v>
      </c>
      <c r="D21" s="1084">
        <v>1524.38</v>
      </c>
      <c r="E21" s="1084">
        <v>1687.71</v>
      </c>
      <c r="F21" s="1084">
        <v>3.11</v>
      </c>
      <c r="G21" s="701">
        <v>0</v>
      </c>
      <c r="H21" s="701">
        <v>0</v>
      </c>
      <c r="I21" s="1087">
        <v>3215.2</v>
      </c>
      <c r="J21" s="702">
        <v>0</v>
      </c>
      <c r="K21" s="702">
        <v>0</v>
      </c>
    </row>
    <row r="22" spans="1:11" s="264" customFormat="1" ht="18.2" customHeight="1">
      <c r="A22" s="42" t="s">
        <v>279</v>
      </c>
      <c r="B22" s="697" t="s">
        <v>162</v>
      </c>
      <c r="C22" s="1084">
        <v>1862.24</v>
      </c>
      <c r="D22" s="1084">
        <v>620.75</v>
      </c>
      <c r="E22" s="1084">
        <v>1209.23</v>
      </c>
      <c r="F22" s="1084">
        <v>32.26</v>
      </c>
      <c r="G22" s="701">
        <v>0</v>
      </c>
      <c r="H22" s="701">
        <v>0</v>
      </c>
      <c r="I22" s="1087">
        <v>1862.24</v>
      </c>
      <c r="J22" s="702">
        <v>0</v>
      </c>
      <c r="K22" s="702">
        <v>0</v>
      </c>
    </row>
    <row r="23" spans="1:11" s="264" customFormat="1" ht="18.2" customHeight="1">
      <c r="A23" s="42" t="s">
        <v>281</v>
      </c>
      <c r="B23" s="697" t="s">
        <v>556</v>
      </c>
      <c r="C23" s="1084">
        <v>4146.4799999999996</v>
      </c>
      <c r="D23" s="1084">
        <v>850.67</v>
      </c>
      <c r="E23" s="1084">
        <v>2661.98</v>
      </c>
      <c r="F23" s="1084">
        <v>571.30999999999995</v>
      </c>
      <c r="G23" s="701">
        <v>62.52</v>
      </c>
      <c r="H23" s="701">
        <v>0</v>
      </c>
      <c r="I23" s="1087">
        <v>4146.4799999999996</v>
      </c>
      <c r="J23" s="702">
        <v>0</v>
      </c>
      <c r="K23" s="702">
        <v>0</v>
      </c>
    </row>
    <row r="24" spans="1:11" s="264" customFormat="1" ht="18.2" customHeight="1">
      <c r="A24" s="42" t="s">
        <v>283</v>
      </c>
      <c r="B24" s="697" t="s">
        <v>557</v>
      </c>
      <c r="C24" s="1084">
        <v>5302.08</v>
      </c>
      <c r="D24" s="1084">
        <v>1582.1</v>
      </c>
      <c r="E24" s="1084">
        <v>3647.43</v>
      </c>
      <c r="F24" s="1084">
        <v>72.400000000000006</v>
      </c>
      <c r="G24" s="701">
        <v>0.15</v>
      </c>
      <c r="H24" s="701">
        <v>0</v>
      </c>
      <c r="I24" s="1087">
        <v>5302.08</v>
      </c>
      <c r="J24" s="702">
        <v>0</v>
      </c>
      <c r="K24" s="702">
        <v>0</v>
      </c>
    </row>
    <row r="25" spans="1:11" s="264" customFormat="1" ht="18.2" customHeight="1">
      <c r="A25" s="42" t="s">
        <v>285</v>
      </c>
      <c r="B25" s="697" t="s">
        <v>558</v>
      </c>
      <c r="C25" s="1084">
        <v>4213.4399999999996</v>
      </c>
      <c r="D25" s="1084">
        <v>1337.67</v>
      </c>
      <c r="E25" s="1084">
        <v>2856.39</v>
      </c>
      <c r="F25" s="1084">
        <v>19.38</v>
      </c>
      <c r="G25" s="701">
        <v>0</v>
      </c>
      <c r="H25" s="701">
        <v>0</v>
      </c>
      <c r="I25" s="1087">
        <v>4213.4399999999996</v>
      </c>
      <c r="J25" s="702">
        <v>0</v>
      </c>
      <c r="K25" s="702">
        <v>0</v>
      </c>
    </row>
    <row r="26" spans="1:11" s="264" customFormat="1" ht="18.2" customHeight="1">
      <c r="A26" s="42" t="s">
        <v>287</v>
      </c>
      <c r="B26" s="697" t="s">
        <v>559</v>
      </c>
      <c r="C26" s="1084">
        <v>1736.64</v>
      </c>
      <c r="D26" s="1084">
        <v>782.96</v>
      </c>
      <c r="E26" s="1084">
        <v>938.88</v>
      </c>
      <c r="F26" s="1084">
        <v>14.8</v>
      </c>
      <c r="G26" s="701">
        <v>0</v>
      </c>
      <c r="H26" s="701">
        <v>0</v>
      </c>
      <c r="I26" s="1087">
        <v>1736.64</v>
      </c>
      <c r="J26" s="702">
        <v>0</v>
      </c>
      <c r="K26" s="702">
        <v>0</v>
      </c>
    </row>
    <row r="27" spans="1:11" s="264" customFormat="1" ht="18.2" customHeight="1">
      <c r="A27" s="42" t="s">
        <v>289</v>
      </c>
      <c r="B27" s="697" t="s">
        <v>560</v>
      </c>
      <c r="C27" s="1161">
        <v>3144</v>
      </c>
      <c r="D27" s="1161">
        <v>994.8</v>
      </c>
      <c r="E27" s="1161">
        <v>2081.2399999999998</v>
      </c>
      <c r="F27" s="1161">
        <v>66.36</v>
      </c>
      <c r="G27" s="1162">
        <v>1.6</v>
      </c>
      <c r="H27" s="1162">
        <v>0</v>
      </c>
      <c r="I27" s="1163">
        <v>3144</v>
      </c>
      <c r="J27" s="1164">
        <v>0</v>
      </c>
      <c r="K27" s="1164">
        <v>0</v>
      </c>
    </row>
    <row r="28" spans="1:11" s="264" customFormat="1" ht="18.2" customHeight="1">
      <c r="A28" s="42" t="s">
        <v>291</v>
      </c>
      <c r="B28" s="697" t="s">
        <v>561</v>
      </c>
      <c r="C28" s="1157">
        <v>4933.4399999999996</v>
      </c>
      <c r="D28" s="1157">
        <v>1803.17</v>
      </c>
      <c r="E28" s="1157">
        <v>2711.46</v>
      </c>
      <c r="F28" s="1157">
        <v>412.82</v>
      </c>
      <c r="G28" s="1158">
        <v>5.99</v>
      </c>
      <c r="H28" s="1158">
        <v>0</v>
      </c>
      <c r="I28" s="1159">
        <v>4933.4399999999996</v>
      </c>
      <c r="J28" s="1160">
        <v>0</v>
      </c>
      <c r="K28" s="1160">
        <v>0</v>
      </c>
    </row>
    <row r="29" spans="1:11" s="264" customFormat="1" ht="18.2" customHeight="1">
      <c r="A29" s="42" t="s">
        <v>293</v>
      </c>
      <c r="B29" s="697" t="s">
        <v>562</v>
      </c>
      <c r="C29" s="1157">
        <v>1446.91</v>
      </c>
      <c r="D29" s="1157">
        <v>591.87</v>
      </c>
      <c r="E29" s="1157">
        <v>841.65</v>
      </c>
      <c r="F29" s="1157">
        <v>13.39</v>
      </c>
      <c r="G29" s="1158">
        <v>0</v>
      </c>
      <c r="H29" s="1158">
        <v>0</v>
      </c>
      <c r="I29" s="1159">
        <v>1446.91</v>
      </c>
      <c r="J29" s="1160">
        <v>0</v>
      </c>
      <c r="K29" s="1160">
        <v>0</v>
      </c>
    </row>
    <row r="30" spans="1:11" s="264" customFormat="1" ht="18.2" customHeight="1">
      <c r="A30" s="42" t="s">
        <v>295</v>
      </c>
      <c r="B30" s="697" t="s">
        <v>563</v>
      </c>
      <c r="C30" s="1157">
        <v>607.67999999999995</v>
      </c>
      <c r="D30" s="1157">
        <v>268.52999999999997</v>
      </c>
      <c r="E30" s="1157">
        <v>338.23</v>
      </c>
      <c r="F30" s="1157">
        <v>0.92</v>
      </c>
      <c r="G30" s="1158">
        <v>0</v>
      </c>
      <c r="H30" s="1158">
        <v>0</v>
      </c>
      <c r="I30" s="1159">
        <v>607.67999999999995</v>
      </c>
      <c r="J30" s="1160">
        <v>0</v>
      </c>
      <c r="K30" s="1160">
        <v>0</v>
      </c>
    </row>
    <row r="31" spans="1:11" s="264" customFormat="1" ht="18.2" customHeight="1">
      <c r="A31" s="42" t="s">
        <v>297</v>
      </c>
      <c r="B31" s="697" t="s">
        <v>564</v>
      </c>
      <c r="C31" s="1157">
        <v>2753.28</v>
      </c>
      <c r="D31" s="1157">
        <v>921.74</v>
      </c>
      <c r="E31" s="1157">
        <v>1824.94</v>
      </c>
      <c r="F31" s="1157">
        <v>6.6</v>
      </c>
      <c r="G31" s="1158">
        <v>0</v>
      </c>
      <c r="H31" s="1158">
        <v>0</v>
      </c>
      <c r="I31" s="1159">
        <v>2753.28</v>
      </c>
      <c r="J31" s="1160">
        <v>0</v>
      </c>
      <c r="K31" s="1160">
        <v>0</v>
      </c>
    </row>
    <row r="32" spans="1:11" s="264" customFormat="1" ht="18.2" customHeight="1">
      <c r="A32" s="42" t="s">
        <v>299</v>
      </c>
      <c r="B32" s="697" t="s">
        <v>565</v>
      </c>
      <c r="C32" s="1161">
        <v>2599.9999999999995</v>
      </c>
      <c r="D32" s="1161">
        <v>432.36000000000007</v>
      </c>
      <c r="E32" s="1161">
        <v>2083.7999999999997</v>
      </c>
      <c r="F32" s="1161">
        <v>79.160000000000011</v>
      </c>
      <c r="G32" s="1162">
        <v>4.68</v>
      </c>
      <c r="H32" s="1162">
        <v>0</v>
      </c>
      <c r="I32" s="1163">
        <v>2599.9999999999995</v>
      </c>
      <c r="J32" s="1164">
        <v>0</v>
      </c>
      <c r="K32" s="1164">
        <v>0</v>
      </c>
    </row>
    <row r="33" spans="1:17" s="264" customFormat="1" ht="18.2" customHeight="1">
      <c r="A33" s="42" t="s">
        <v>301</v>
      </c>
      <c r="B33" s="697" t="s">
        <v>566</v>
      </c>
      <c r="C33" s="1157">
        <v>1474.56</v>
      </c>
      <c r="D33" s="1157">
        <v>219.71</v>
      </c>
      <c r="E33" s="1157">
        <v>1133.31</v>
      </c>
      <c r="F33" s="1157">
        <v>121.54</v>
      </c>
      <c r="G33" s="1158">
        <v>0</v>
      </c>
      <c r="H33" s="1158">
        <v>0</v>
      </c>
      <c r="I33" s="1159">
        <v>1474.56</v>
      </c>
      <c r="J33" s="1160">
        <v>0</v>
      </c>
      <c r="K33" s="1160">
        <v>0</v>
      </c>
    </row>
    <row r="34" spans="1:17" s="264" customFormat="1" ht="18.2" customHeight="1">
      <c r="A34" s="42" t="s">
        <v>303</v>
      </c>
      <c r="B34" s="697" t="s">
        <v>567</v>
      </c>
      <c r="C34" s="1084">
        <v>3038.4</v>
      </c>
      <c r="D34" s="1084">
        <v>913.71</v>
      </c>
      <c r="E34" s="1084">
        <v>2041.4</v>
      </c>
      <c r="F34" s="1084">
        <v>83.29</v>
      </c>
      <c r="G34" s="701">
        <v>0</v>
      </c>
      <c r="H34" s="701">
        <v>0</v>
      </c>
      <c r="I34" s="1087">
        <v>3038.4</v>
      </c>
      <c r="J34" s="702">
        <v>0</v>
      </c>
      <c r="K34" s="702">
        <v>0</v>
      </c>
    </row>
    <row r="35" spans="1:17" s="264" customFormat="1" ht="18.2" customHeight="1">
      <c r="A35" s="42" t="s">
        <v>305</v>
      </c>
      <c r="B35" s="697" t="s">
        <v>568</v>
      </c>
      <c r="C35" s="1084">
        <v>1620.87</v>
      </c>
      <c r="D35" s="1084">
        <v>447.93</v>
      </c>
      <c r="E35" s="1084">
        <v>1160.04</v>
      </c>
      <c r="F35" s="1084">
        <v>12.9</v>
      </c>
      <c r="G35" s="701">
        <v>0</v>
      </c>
      <c r="H35" s="701">
        <v>0</v>
      </c>
      <c r="I35" s="1087">
        <v>1620.87</v>
      </c>
      <c r="J35" s="702">
        <v>0</v>
      </c>
      <c r="K35" s="702">
        <v>0</v>
      </c>
    </row>
    <row r="36" spans="1:17" s="264" customFormat="1" ht="18.2" customHeight="1">
      <c r="A36" s="42" t="s">
        <v>307</v>
      </c>
      <c r="B36" s="697" t="s">
        <v>569</v>
      </c>
      <c r="C36" s="1084">
        <v>4818.24</v>
      </c>
      <c r="D36" s="1084">
        <v>1462.84</v>
      </c>
      <c r="E36" s="1084">
        <v>3274.99</v>
      </c>
      <c r="F36" s="1084">
        <v>80.41</v>
      </c>
      <c r="G36" s="701">
        <v>0</v>
      </c>
      <c r="H36" s="701">
        <v>0</v>
      </c>
      <c r="I36" s="1087">
        <v>4818.24</v>
      </c>
      <c r="J36" s="702">
        <v>0</v>
      </c>
      <c r="K36" s="702">
        <v>0</v>
      </c>
    </row>
    <row r="37" spans="1:17" s="264" customFormat="1" ht="18.2" customHeight="1">
      <c r="A37" s="42" t="s">
        <v>309</v>
      </c>
      <c r="B37" s="697" t="s">
        <v>163</v>
      </c>
      <c r="C37" s="1084">
        <v>1175.04</v>
      </c>
      <c r="D37" s="1084">
        <v>297.62</v>
      </c>
      <c r="E37" s="1084">
        <v>846.98</v>
      </c>
      <c r="F37" s="1084">
        <v>30.44</v>
      </c>
      <c r="G37" s="701">
        <v>0</v>
      </c>
      <c r="H37" s="701">
        <v>0</v>
      </c>
      <c r="I37" s="1087">
        <v>1175.04</v>
      </c>
      <c r="J37" s="702">
        <v>0</v>
      </c>
      <c r="K37" s="702">
        <v>0</v>
      </c>
    </row>
    <row r="38" spans="1:17" s="264" customFormat="1" ht="18.2" customHeight="1">
      <c r="A38" s="42" t="s">
        <v>311</v>
      </c>
      <c r="B38" s="697" t="s">
        <v>570</v>
      </c>
      <c r="C38" s="1084">
        <v>869.76</v>
      </c>
      <c r="D38" s="1084">
        <v>242.09</v>
      </c>
      <c r="E38" s="1084">
        <v>616.96</v>
      </c>
      <c r="F38" s="1084">
        <v>10.71</v>
      </c>
      <c r="G38" s="701">
        <v>0</v>
      </c>
      <c r="H38" s="701">
        <v>0</v>
      </c>
      <c r="I38" s="1087">
        <v>869.76</v>
      </c>
      <c r="J38" s="702">
        <v>0</v>
      </c>
      <c r="K38" s="702">
        <v>0</v>
      </c>
    </row>
    <row r="39" spans="1:17" s="264" customFormat="1" ht="18.2" customHeight="1" thickBot="1">
      <c r="A39" s="698" t="s">
        <v>313</v>
      </c>
      <c r="B39" s="699" t="s">
        <v>164</v>
      </c>
      <c r="C39" s="1085">
        <v>0</v>
      </c>
      <c r="D39" s="1085">
        <v>0</v>
      </c>
      <c r="E39" s="1085">
        <v>0</v>
      </c>
      <c r="F39" s="1085">
        <v>0</v>
      </c>
      <c r="G39" s="703">
        <v>0</v>
      </c>
      <c r="H39" s="703">
        <v>0</v>
      </c>
      <c r="I39" s="1085">
        <v>0</v>
      </c>
      <c r="J39" s="703">
        <v>0</v>
      </c>
      <c r="K39" s="703">
        <v>0</v>
      </c>
    </row>
    <row r="40" spans="1:17" s="291" customFormat="1" ht="11.1" customHeight="1">
      <c r="A40" s="518" t="s">
        <v>886</v>
      </c>
      <c r="B40" s="520"/>
      <c r="C40" s="521"/>
      <c r="D40" s="521"/>
      <c r="E40" s="521"/>
      <c r="F40" s="521"/>
      <c r="G40" s="522"/>
      <c r="H40" s="523"/>
      <c r="I40" s="523"/>
      <c r="K40" s="524" t="s">
        <v>669</v>
      </c>
      <c r="L40" s="522"/>
      <c r="M40" s="522"/>
      <c r="N40" s="522"/>
      <c r="O40" s="523"/>
      <c r="P40" s="523"/>
      <c r="Q40" s="524"/>
    </row>
    <row r="41" spans="1:17" s="264" customFormat="1">
      <c r="C41" s="268"/>
      <c r="D41" s="268"/>
      <c r="E41" s="269"/>
      <c r="F41" s="269"/>
      <c r="G41" s="269"/>
      <c r="H41" s="269"/>
      <c r="I41" s="269"/>
      <c r="J41" s="270"/>
      <c r="K41" s="269"/>
    </row>
    <row r="42" spans="1:17" s="264" customFormat="1">
      <c r="C42" s="268"/>
      <c r="D42" s="268"/>
      <c r="E42" s="269"/>
      <c r="F42" s="269"/>
      <c r="G42" s="269"/>
      <c r="H42" s="269"/>
      <c r="I42" s="269"/>
      <c r="J42" s="269"/>
      <c r="K42" s="269"/>
    </row>
    <row r="43" spans="1:17" s="264" customFormat="1">
      <c r="C43" s="268"/>
      <c r="D43" s="268"/>
      <c r="E43" s="269"/>
      <c r="F43" s="269"/>
      <c r="G43" s="269"/>
      <c r="H43" s="269"/>
      <c r="I43" s="269"/>
      <c r="J43" s="269"/>
      <c r="K43" s="269"/>
    </row>
    <row r="44" spans="1:17" s="264" customFormat="1">
      <c r="C44" s="268"/>
      <c r="D44" s="268"/>
      <c r="E44" s="269"/>
      <c r="F44" s="269"/>
      <c r="G44" s="269"/>
      <c r="H44" s="269"/>
      <c r="I44" s="269"/>
      <c r="J44" s="269"/>
      <c r="K44" s="269"/>
    </row>
    <row r="45" spans="1:17" s="264" customFormat="1">
      <c r="C45" s="268"/>
      <c r="D45" s="268"/>
      <c r="E45" s="269"/>
      <c r="F45" s="269"/>
      <c r="G45" s="269"/>
      <c r="H45" s="269"/>
      <c r="I45" s="269"/>
      <c r="J45" s="269"/>
      <c r="K45" s="269"/>
    </row>
    <row r="46" spans="1:17" s="264" customFormat="1">
      <c r="C46" s="268"/>
      <c r="D46" s="268"/>
      <c r="E46" s="269"/>
      <c r="F46" s="269"/>
      <c r="G46" s="269"/>
      <c r="H46" s="269"/>
      <c r="I46" s="269"/>
      <c r="J46" s="269"/>
      <c r="K46" s="269"/>
    </row>
    <row r="47" spans="1:17" s="264" customFormat="1">
      <c r="C47" s="268"/>
      <c r="D47" s="268"/>
      <c r="E47" s="269"/>
      <c r="F47" s="269"/>
      <c r="G47" s="269"/>
      <c r="H47" s="269"/>
      <c r="I47" s="269"/>
      <c r="J47" s="269"/>
      <c r="K47" s="269"/>
    </row>
    <row r="48" spans="1:17" s="264" customFormat="1">
      <c r="C48" s="268"/>
      <c r="D48" s="268"/>
      <c r="E48" s="269"/>
      <c r="F48" s="269"/>
      <c r="G48" s="269"/>
      <c r="H48" s="269"/>
      <c r="I48" s="269"/>
      <c r="J48" s="269"/>
      <c r="K48" s="269"/>
    </row>
    <row r="49" spans="3:11" s="264" customFormat="1">
      <c r="C49" s="268"/>
      <c r="D49" s="268"/>
      <c r="E49" s="269"/>
      <c r="F49" s="269"/>
      <c r="G49" s="269"/>
      <c r="H49" s="269"/>
      <c r="I49" s="269"/>
      <c r="J49" s="269"/>
      <c r="K49" s="269"/>
    </row>
    <row r="50" spans="3:11" s="264" customFormat="1">
      <c r="C50" s="268"/>
      <c r="D50" s="268"/>
      <c r="E50" s="269"/>
      <c r="F50" s="269"/>
      <c r="G50" s="269"/>
      <c r="H50" s="269"/>
      <c r="I50" s="269"/>
      <c r="J50" s="269"/>
      <c r="K50" s="269"/>
    </row>
    <row r="51" spans="3:11" s="264" customFormat="1">
      <c r="C51" s="268"/>
      <c r="D51" s="268"/>
      <c r="E51" s="269"/>
      <c r="F51" s="269"/>
      <c r="G51" s="269"/>
      <c r="H51" s="269"/>
      <c r="I51" s="269"/>
      <c r="J51" s="269"/>
      <c r="K51" s="269"/>
    </row>
    <row r="52" spans="3:11" s="264" customFormat="1">
      <c r="C52" s="268"/>
      <c r="D52" s="268"/>
      <c r="E52" s="269"/>
      <c r="F52" s="269"/>
      <c r="G52" s="269"/>
      <c r="H52" s="269"/>
      <c r="I52" s="269"/>
      <c r="J52" s="269"/>
      <c r="K52" s="269"/>
    </row>
    <row r="53" spans="3:11" s="264" customFormat="1">
      <c r="C53" s="268"/>
      <c r="D53" s="268"/>
      <c r="E53" s="269"/>
      <c r="F53" s="269"/>
      <c r="G53" s="269"/>
      <c r="H53" s="269"/>
      <c r="I53" s="269"/>
      <c r="J53" s="269"/>
      <c r="K53" s="269"/>
    </row>
    <row r="54" spans="3:11" s="264" customFormat="1">
      <c r="C54" s="268"/>
      <c r="D54" s="268"/>
      <c r="E54" s="269"/>
      <c r="F54" s="269"/>
      <c r="G54" s="269"/>
      <c r="H54" s="269"/>
      <c r="I54" s="269"/>
      <c r="J54" s="269"/>
      <c r="K54" s="269"/>
    </row>
    <row r="55" spans="3:11" s="264" customFormat="1">
      <c r="C55" s="268"/>
      <c r="D55" s="268"/>
      <c r="E55" s="269"/>
      <c r="F55" s="269"/>
      <c r="G55" s="269"/>
      <c r="H55" s="269"/>
      <c r="I55" s="269"/>
      <c r="J55" s="269"/>
      <c r="K55" s="269"/>
    </row>
    <row r="56" spans="3:11" s="264" customFormat="1">
      <c r="C56" s="268"/>
      <c r="D56" s="268"/>
      <c r="E56" s="269"/>
      <c r="F56" s="269"/>
      <c r="G56" s="269"/>
      <c r="H56" s="269"/>
      <c r="I56" s="269"/>
      <c r="J56" s="269"/>
      <c r="K56" s="269"/>
    </row>
    <row r="57" spans="3:11" s="264" customFormat="1">
      <c r="C57" s="268"/>
      <c r="D57" s="268"/>
      <c r="E57" s="269"/>
      <c r="F57" s="269"/>
      <c r="G57" s="269"/>
      <c r="H57" s="269"/>
      <c r="I57" s="269"/>
      <c r="J57" s="269"/>
      <c r="K57" s="269"/>
    </row>
    <row r="58" spans="3:11" s="264" customFormat="1">
      <c r="C58" s="268"/>
      <c r="D58" s="268"/>
      <c r="E58" s="269"/>
      <c r="F58" s="269"/>
      <c r="G58" s="269"/>
      <c r="H58" s="269"/>
      <c r="I58" s="269"/>
      <c r="J58" s="269"/>
      <c r="K58" s="269"/>
    </row>
    <row r="59" spans="3:11" s="264" customFormat="1">
      <c r="C59" s="268"/>
      <c r="D59" s="268"/>
      <c r="E59" s="269"/>
      <c r="F59" s="269"/>
      <c r="G59" s="269"/>
      <c r="H59" s="269"/>
      <c r="I59" s="269"/>
      <c r="J59" s="269"/>
      <c r="K59" s="269"/>
    </row>
    <row r="60" spans="3:11" s="264" customFormat="1">
      <c r="C60" s="268"/>
      <c r="D60" s="268"/>
      <c r="E60" s="269"/>
      <c r="F60" s="269"/>
      <c r="G60" s="269"/>
      <c r="H60" s="269"/>
      <c r="I60" s="269"/>
      <c r="J60" s="269"/>
      <c r="K60" s="269"/>
    </row>
    <row r="61" spans="3:11" s="264" customFormat="1">
      <c r="C61" s="268"/>
      <c r="D61" s="268"/>
      <c r="E61" s="269"/>
      <c r="F61" s="269"/>
      <c r="G61" s="269"/>
      <c r="H61" s="269"/>
      <c r="I61" s="269"/>
      <c r="J61" s="269"/>
      <c r="K61" s="269"/>
    </row>
    <row r="62" spans="3:11" s="264" customFormat="1">
      <c r="C62" s="268"/>
      <c r="D62" s="268"/>
      <c r="E62" s="269"/>
      <c r="F62" s="269"/>
      <c r="G62" s="269"/>
      <c r="H62" s="269"/>
      <c r="I62" s="269"/>
      <c r="J62" s="269"/>
      <c r="K62" s="269"/>
    </row>
    <row r="63" spans="3:11" s="264" customFormat="1">
      <c r="C63" s="268"/>
      <c r="D63" s="268"/>
      <c r="E63" s="269"/>
      <c r="F63" s="269"/>
      <c r="G63" s="269"/>
      <c r="H63" s="269"/>
      <c r="I63" s="269"/>
      <c r="J63" s="269"/>
      <c r="K63" s="269"/>
    </row>
    <row r="64" spans="3:11" s="264" customFormat="1">
      <c r="C64" s="268"/>
      <c r="D64" s="268"/>
      <c r="E64" s="269"/>
      <c r="F64" s="269"/>
      <c r="G64" s="269"/>
      <c r="H64" s="269"/>
      <c r="I64" s="269"/>
      <c r="J64" s="269"/>
      <c r="K64" s="269"/>
    </row>
    <row r="65" spans="3:11" s="264" customFormat="1">
      <c r="C65" s="268"/>
      <c r="D65" s="268"/>
      <c r="E65" s="269"/>
      <c r="F65" s="269"/>
      <c r="G65" s="269"/>
      <c r="H65" s="269"/>
      <c r="I65" s="269"/>
      <c r="J65" s="269"/>
      <c r="K65" s="269"/>
    </row>
    <row r="66" spans="3:11" s="264" customFormat="1">
      <c r="C66" s="268"/>
      <c r="D66" s="268"/>
      <c r="E66" s="269"/>
      <c r="F66" s="269"/>
      <c r="G66" s="269"/>
      <c r="H66" s="269"/>
      <c r="I66" s="269"/>
      <c r="J66" s="269"/>
      <c r="K66" s="269"/>
    </row>
    <row r="67" spans="3:11" s="264" customFormat="1">
      <c r="C67" s="268"/>
      <c r="D67" s="268"/>
      <c r="E67" s="269"/>
      <c r="F67" s="269"/>
      <c r="G67" s="269"/>
      <c r="H67" s="269"/>
      <c r="I67" s="269"/>
      <c r="J67" s="269"/>
      <c r="K67" s="269"/>
    </row>
    <row r="68" spans="3:11" s="264" customFormat="1">
      <c r="C68" s="268"/>
      <c r="D68" s="268"/>
      <c r="E68" s="269"/>
      <c r="F68" s="269"/>
      <c r="G68" s="269"/>
      <c r="H68" s="269"/>
      <c r="I68" s="269"/>
      <c r="J68" s="269"/>
      <c r="K68" s="269"/>
    </row>
    <row r="69" spans="3:11" s="264" customFormat="1">
      <c r="C69" s="268"/>
      <c r="D69" s="268"/>
      <c r="E69" s="269"/>
      <c r="F69" s="269"/>
      <c r="G69" s="269"/>
      <c r="H69" s="269"/>
      <c r="I69" s="269"/>
      <c r="J69" s="269"/>
      <c r="K69" s="269"/>
    </row>
    <row r="70" spans="3:11" s="264" customFormat="1">
      <c r="C70" s="268"/>
      <c r="D70" s="268"/>
      <c r="E70" s="269"/>
      <c r="F70" s="269"/>
      <c r="G70" s="269"/>
      <c r="H70" s="269"/>
      <c r="I70" s="269"/>
      <c r="J70" s="269"/>
      <c r="K70" s="269"/>
    </row>
    <row r="71" spans="3:11" s="264" customFormat="1">
      <c r="C71" s="268"/>
      <c r="D71" s="268"/>
      <c r="E71" s="269"/>
      <c r="F71" s="269"/>
      <c r="G71" s="269"/>
      <c r="H71" s="269"/>
      <c r="I71" s="269"/>
      <c r="J71" s="269"/>
      <c r="K71" s="269"/>
    </row>
    <row r="72" spans="3:11" s="264" customFormat="1">
      <c r="C72" s="268"/>
      <c r="D72" s="268"/>
      <c r="E72" s="269"/>
      <c r="F72" s="269"/>
      <c r="G72" s="269"/>
      <c r="H72" s="269"/>
      <c r="I72" s="269"/>
      <c r="J72" s="269"/>
      <c r="K72" s="269"/>
    </row>
    <row r="73" spans="3:11" s="264" customFormat="1">
      <c r="C73" s="268"/>
      <c r="D73" s="268"/>
      <c r="E73" s="269"/>
      <c r="F73" s="269"/>
      <c r="G73" s="269"/>
      <c r="H73" s="269"/>
      <c r="I73" s="269"/>
      <c r="J73" s="269"/>
      <c r="K73" s="269"/>
    </row>
    <row r="74" spans="3:11" s="264" customFormat="1">
      <c r="C74" s="268"/>
      <c r="D74" s="268"/>
      <c r="E74" s="269"/>
      <c r="F74" s="269"/>
      <c r="G74" s="269"/>
      <c r="H74" s="269"/>
      <c r="I74" s="269"/>
      <c r="J74" s="269"/>
      <c r="K74" s="269"/>
    </row>
    <row r="75" spans="3:11" s="264" customFormat="1">
      <c r="C75" s="268"/>
      <c r="D75" s="268"/>
      <c r="E75" s="269"/>
      <c r="F75" s="269"/>
      <c r="G75" s="269"/>
      <c r="H75" s="269"/>
      <c r="I75" s="269"/>
      <c r="J75" s="269"/>
      <c r="K75" s="269"/>
    </row>
    <row r="76" spans="3:11" s="264" customFormat="1">
      <c r="C76" s="268"/>
      <c r="D76" s="268"/>
      <c r="E76" s="269"/>
      <c r="F76" s="269"/>
      <c r="G76" s="269"/>
      <c r="H76" s="269"/>
      <c r="I76" s="269"/>
      <c r="J76" s="269"/>
      <c r="K76" s="269"/>
    </row>
    <row r="77" spans="3:11" s="264" customFormat="1">
      <c r="C77" s="268"/>
      <c r="D77" s="268"/>
      <c r="E77" s="269"/>
      <c r="F77" s="269"/>
      <c r="G77" s="269"/>
      <c r="H77" s="269"/>
      <c r="I77" s="269"/>
      <c r="J77" s="269"/>
      <c r="K77" s="269"/>
    </row>
    <row r="78" spans="3:11" s="264" customFormat="1">
      <c r="C78" s="268"/>
      <c r="D78" s="268"/>
      <c r="E78" s="269"/>
      <c r="F78" s="269"/>
      <c r="G78" s="269"/>
      <c r="H78" s="269"/>
      <c r="I78" s="269"/>
      <c r="J78" s="269"/>
      <c r="K78" s="269"/>
    </row>
    <row r="79" spans="3:11" s="264" customFormat="1">
      <c r="C79" s="268"/>
      <c r="D79" s="268"/>
      <c r="E79" s="269"/>
      <c r="F79" s="269"/>
      <c r="G79" s="269"/>
      <c r="H79" s="269"/>
      <c r="I79" s="269"/>
      <c r="J79" s="269"/>
      <c r="K79" s="269"/>
    </row>
    <row r="80" spans="3:11" s="264" customFormat="1">
      <c r="C80" s="268"/>
      <c r="D80" s="268"/>
      <c r="E80" s="269"/>
      <c r="F80" s="269"/>
      <c r="G80" s="269"/>
      <c r="H80" s="269"/>
      <c r="I80" s="269"/>
      <c r="J80" s="269"/>
      <c r="K80" s="269"/>
    </row>
    <row r="81" spans="3:11" s="264" customFormat="1">
      <c r="C81" s="268"/>
      <c r="D81" s="268"/>
      <c r="E81" s="269"/>
      <c r="F81" s="269"/>
      <c r="G81" s="269"/>
      <c r="H81" s="269"/>
      <c r="I81" s="269"/>
      <c r="J81" s="269"/>
      <c r="K81" s="269"/>
    </row>
    <row r="82" spans="3:11" s="264" customFormat="1">
      <c r="C82" s="268"/>
      <c r="D82" s="268"/>
      <c r="E82" s="269"/>
      <c r="F82" s="269"/>
      <c r="G82" s="269"/>
      <c r="H82" s="269"/>
      <c r="I82" s="269"/>
      <c r="J82" s="269"/>
      <c r="K82" s="269"/>
    </row>
    <row r="83" spans="3:11" s="264" customFormat="1">
      <c r="C83" s="268"/>
      <c r="D83" s="268"/>
      <c r="E83" s="269"/>
      <c r="F83" s="269"/>
      <c r="G83" s="269"/>
      <c r="H83" s="269"/>
      <c r="I83" s="269"/>
      <c r="J83" s="269"/>
      <c r="K83" s="269"/>
    </row>
    <row r="84" spans="3:11" s="264" customFormat="1">
      <c r="C84" s="268"/>
      <c r="D84" s="268"/>
      <c r="E84" s="269"/>
      <c r="F84" s="269"/>
      <c r="G84" s="269"/>
      <c r="H84" s="269"/>
      <c r="I84" s="269"/>
      <c r="J84" s="269"/>
      <c r="K84" s="269"/>
    </row>
    <row r="85" spans="3:11" s="264" customFormat="1">
      <c r="C85" s="268"/>
      <c r="D85" s="268"/>
      <c r="E85" s="269"/>
      <c r="F85" s="269"/>
      <c r="G85" s="269"/>
      <c r="H85" s="269"/>
      <c r="I85" s="269"/>
      <c r="J85" s="269"/>
      <c r="K85" s="269"/>
    </row>
    <row r="86" spans="3:11" s="264" customFormat="1">
      <c r="C86" s="268"/>
      <c r="D86" s="268"/>
      <c r="E86" s="269"/>
      <c r="F86" s="269"/>
      <c r="G86" s="269"/>
      <c r="H86" s="269"/>
      <c r="I86" s="269"/>
      <c r="J86" s="269"/>
      <c r="K86" s="269"/>
    </row>
    <row r="87" spans="3:11" s="264" customFormat="1">
      <c r="C87" s="268"/>
      <c r="D87" s="268"/>
      <c r="E87" s="269"/>
      <c r="F87" s="269"/>
      <c r="G87" s="269"/>
      <c r="H87" s="269"/>
      <c r="I87" s="269"/>
      <c r="J87" s="269"/>
      <c r="K87" s="269"/>
    </row>
    <row r="88" spans="3:11" s="264" customFormat="1">
      <c r="C88" s="268"/>
      <c r="D88" s="268"/>
      <c r="E88" s="269"/>
      <c r="F88" s="269"/>
      <c r="G88" s="269"/>
      <c r="H88" s="269"/>
      <c r="I88" s="269"/>
      <c r="J88" s="269"/>
      <c r="K88" s="269"/>
    </row>
    <row r="89" spans="3:11" s="264" customFormat="1">
      <c r="C89" s="268"/>
      <c r="D89" s="268"/>
      <c r="E89" s="269"/>
      <c r="F89" s="269"/>
      <c r="G89" s="269"/>
      <c r="H89" s="269"/>
      <c r="I89" s="269"/>
      <c r="J89" s="269"/>
      <c r="K89" s="269"/>
    </row>
    <row r="90" spans="3:11" s="264" customFormat="1">
      <c r="C90" s="268"/>
      <c r="D90" s="268"/>
      <c r="E90" s="269"/>
      <c r="F90" s="269"/>
      <c r="G90" s="269"/>
      <c r="H90" s="269"/>
      <c r="I90" s="269"/>
      <c r="J90" s="269"/>
      <c r="K90" s="269"/>
    </row>
    <row r="91" spans="3:11" s="264" customFormat="1">
      <c r="C91" s="268"/>
      <c r="D91" s="268"/>
      <c r="E91" s="269"/>
      <c r="F91" s="269"/>
      <c r="G91" s="269"/>
      <c r="H91" s="269"/>
      <c r="I91" s="269"/>
      <c r="J91" s="269"/>
      <c r="K91" s="269"/>
    </row>
    <row r="92" spans="3:11" s="264" customFormat="1">
      <c r="C92" s="268"/>
      <c r="D92" s="268"/>
      <c r="E92" s="269"/>
      <c r="F92" s="269"/>
      <c r="G92" s="269"/>
      <c r="H92" s="269"/>
      <c r="I92" s="269"/>
      <c r="J92" s="269"/>
      <c r="K92" s="269"/>
    </row>
    <row r="93" spans="3:11" s="264" customFormat="1">
      <c r="C93" s="268"/>
      <c r="D93" s="268"/>
      <c r="E93" s="269"/>
      <c r="F93" s="269"/>
      <c r="G93" s="269"/>
      <c r="H93" s="269"/>
      <c r="I93" s="269"/>
      <c r="J93" s="269"/>
      <c r="K93" s="269"/>
    </row>
    <row r="94" spans="3:11" s="264" customFormat="1">
      <c r="C94" s="268"/>
      <c r="D94" s="268"/>
      <c r="E94" s="269"/>
      <c r="F94" s="269"/>
      <c r="G94" s="269"/>
      <c r="H94" s="269"/>
      <c r="I94" s="269"/>
      <c r="J94" s="269"/>
      <c r="K94" s="269"/>
    </row>
    <row r="95" spans="3:11" s="264" customFormat="1">
      <c r="C95" s="268"/>
      <c r="D95" s="268"/>
      <c r="E95" s="269"/>
      <c r="F95" s="269"/>
      <c r="G95" s="269"/>
      <c r="H95" s="269"/>
      <c r="I95" s="269"/>
      <c r="J95" s="269"/>
      <c r="K95" s="269"/>
    </row>
    <row r="96" spans="3:11" s="264" customFormat="1">
      <c r="C96" s="268"/>
      <c r="D96" s="268"/>
      <c r="E96" s="269"/>
      <c r="F96" s="269"/>
      <c r="G96" s="269"/>
      <c r="H96" s="269"/>
      <c r="I96" s="269"/>
      <c r="J96" s="269"/>
      <c r="K96" s="269"/>
    </row>
    <row r="97" spans="3:11" s="264" customFormat="1">
      <c r="C97" s="268"/>
      <c r="D97" s="268"/>
      <c r="E97" s="269"/>
      <c r="F97" s="269"/>
      <c r="G97" s="269"/>
      <c r="H97" s="269"/>
      <c r="I97" s="269"/>
      <c r="J97" s="269"/>
      <c r="K97" s="269"/>
    </row>
    <row r="98" spans="3:11" s="264" customFormat="1">
      <c r="C98" s="268"/>
      <c r="D98" s="268"/>
      <c r="E98" s="269"/>
      <c r="F98" s="269"/>
      <c r="G98" s="269"/>
      <c r="H98" s="269"/>
      <c r="I98" s="269"/>
      <c r="J98" s="269"/>
      <c r="K98" s="269"/>
    </row>
    <row r="99" spans="3:11" s="264" customFormat="1">
      <c r="C99" s="268"/>
      <c r="D99" s="268"/>
      <c r="E99" s="269"/>
      <c r="F99" s="269"/>
      <c r="G99" s="269"/>
      <c r="H99" s="269"/>
      <c r="I99" s="269"/>
      <c r="J99" s="269"/>
      <c r="K99" s="269"/>
    </row>
    <row r="100" spans="3:11" s="264" customFormat="1">
      <c r="C100" s="268"/>
      <c r="D100" s="268"/>
      <c r="E100" s="269"/>
      <c r="F100" s="269"/>
      <c r="G100" s="269"/>
      <c r="H100" s="269"/>
      <c r="I100" s="269"/>
      <c r="J100" s="269"/>
      <c r="K100" s="269"/>
    </row>
    <row r="101" spans="3:11" s="264" customFormat="1">
      <c r="C101" s="268"/>
      <c r="D101" s="268"/>
      <c r="E101" s="269"/>
      <c r="F101" s="269"/>
      <c r="G101" s="269"/>
      <c r="H101" s="269"/>
      <c r="I101" s="269"/>
      <c r="J101" s="269"/>
      <c r="K101" s="269"/>
    </row>
    <row r="102" spans="3:11" s="264" customFormat="1">
      <c r="C102" s="268"/>
      <c r="D102" s="268"/>
      <c r="E102" s="269"/>
      <c r="F102" s="269"/>
      <c r="G102" s="269"/>
      <c r="H102" s="269"/>
      <c r="I102" s="252"/>
      <c r="J102" s="269"/>
      <c r="K102" s="269"/>
    </row>
  </sheetData>
  <sheetProtection selectLockedCells="1"/>
  <mergeCells count="19">
    <mergeCell ref="A15:B15"/>
    <mergeCell ref="D6:H7"/>
    <mergeCell ref="D8:D10"/>
    <mergeCell ref="G8:G10"/>
    <mergeCell ref="J8:J10"/>
    <mergeCell ref="A12:B12"/>
    <mergeCell ref="A11:B11"/>
    <mergeCell ref="A14:B14"/>
    <mergeCell ref="A13:B13"/>
    <mergeCell ref="A3:K3"/>
    <mergeCell ref="A4:K4"/>
    <mergeCell ref="A6:B10"/>
    <mergeCell ref="C6:C10"/>
    <mergeCell ref="E8:E10"/>
    <mergeCell ref="F8:F10"/>
    <mergeCell ref="H8:H10"/>
    <mergeCell ref="I8:I10"/>
    <mergeCell ref="K8:K10"/>
    <mergeCell ref="I6:K7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16"/>
  <dimension ref="A1:Q103"/>
  <sheetViews>
    <sheetView view="pageBreakPreview" zoomScaleNormal="100" zoomScaleSheetLayoutView="100" workbookViewId="0">
      <selection activeCell="K10" sqref="K10"/>
    </sheetView>
  </sheetViews>
  <sheetFormatPr defaultRowHeight="11.25"/>
  <cols>
    <col min="1" max="1" width="9.125" style="279" customWidth="1"/>
    <col min="2" max="2" width="9.625" style="276" customWidth="1"/>
    <col min="3" max="4" width="9.75" style="277" bestFit="1" customWidth="1"/>
    <col min="5" max="8" width="8.625" style="277" customWidth="1"/>
    <col min="9" max="9" width="9.75" style="277" bestFit="1" customWidth="1"/>
    <col min="10" max="13" width="9.625" style="277" customWidth="1"/>
    <col min="14" max="16" width="9.625" style="278" customWidth="1"/>
    <col min="17" max="17" width="15.125" style="280" customWidth="1"/>
    <col min="18" max="20" width="9.625" style="278" customWidth="1"/>
    <col min="21" max="16384" width="9" style="278"/>
  </cols>
  <sheetData>
    <row r="1" spans="1:17" ht="14.1" customHeight="1">
      <c r="A1" s="32" t="s">
        <v>185</v>
      </c>
      <c r="Q1" s="13" t="s">
        <v>1113</v>
      </c>
    </row>
    <row r="2" spans="1:17" ht="14.1" customHeight="1"/>
    <row r="3" spans="1:17" s="281" customFormat="1" ht="20.100000000000001" customHeight="1">
      <c r="A3" s="1689" t="s">
        <v>611</v>
      </c>
      <c r="B3" s="1689"/>
      <c r="C3" s="1689"/>
      <c r="D3" s="1689"/>
      <c r="E3" s="1689"/>
      <c r="F3" s="1689"/>
      <c r="G3" s="1689"/>
      <c r="H3" s="1689"/>
      <c r="I3" s="1689"/>
      <c r="J3" s="1690" t="s">
        <v>612</v>
      </c>
      <c r="K3" s="1690"/>
      <c r="L3" s="1690"/>
      <c r="M3" s="1690"/>
      <c r="N3" s="1690"/>
      <c r="O3" s="1690"/>
      <c r="P3" s="1690"/>
      <c r="Q3" s="1690"/>
    </row>
    <row r="4" spans="1:17" s="282" customFormat="1" ht="24" customHeight="1">
      <c r="J4" s="283"/>
      <c r="K4" s="283"/>
      <c r="L4" s="283"/>
      <c r="M4" s="283"/>
      <c r="N4" s="283"/>
      <c r="O4" s="283"/>
      <c r="P4" s="283"/>
      <c r="Q4" s="283"/>
    </row>
    <row r="5" spans="1:17" s="284" customFormat="1" ht="18" customHeight="1" thickBot="1">
      <c r="A5" s="284" t="s">
        <v>486</v>
      </c>
      <c r="B5" s="285"/>
      <c r="Q5" s="286" t="s">
        <v>487</v>
      </c>
    </row>
    <row r="6" spans="1:17" s="287" customFormat="1" ht="12.75" customHeight="1">
      <c r="A6" s="1713" t="s">
        <v>485</v>
      </c>
      <c r="B6" s="1718" t="s">
        <v>488</v>
      </c>
      <c r="C6" s="1719"/>
      <c r="D6" s="1719"/>
      <c r="E6" s="1703" t="s">
        <v>489</v>
      </c>
      <c r="F6" s="1716"/>
      <c r="G6" s="1716"/>
      <c r="H6" s="1703" t="s">
        <v>490</v>
      </c>
      <c r="I6" s="1704"/>
      <c r="J6" s="1709"/>
      <c r="K6" s="1703" t="s">
        <v>491</v>
      </c>
      <c r="L6" s="1703"/>
      <c r="M6" s="1703"/>
      <c r="N6" s="1703" t="s">
        <v>492</v>
      </c>
      <c r="O6" s="1703"/>
      <c r="P6" s="1706"/>
      <c r="Q6" s="1691" t="s">
        <v>493</v>
      </c>
    </row>
    <row r="7" spans="1:17" s="287" customFormat="1" ht="12.75" customHeight="1">
      <c r="A7" s="1714"/>
      <c r="B7" s="1694"/>
      <c r="C7" s="1700"/>
      <c r="D7" s="1700"/>
      <c r="E7" s="1717"/>
      <c r="F7" s="1717"/>
      <c r="G7" s="1717"/>
      <c r="H7" s="1696"/>
      <c r="I7" s="1705"/>
      <c r="J7" s="1710"/>
      <c r="K7" s="1696"/>
      <c r="L7" s="1696"/>
      <c r="M7" s="1696"/>
      <c r="N7" s="1696"/>
      <c r="O7" s="1696"/>
      <c r="P7" s="1707"/>
      <c r="Q7" s="1692"/>
    </row>
    <row r="8" spans="1:17" s="287" customFormat="1" ht="12.75" customHeight="1">
      <c r="A8" s="1714"/>
      <c r="B8" s="1694"/>
      <c r="C8" s="1700"/>
      <c r="D8" s="1700"/>
      <c r="E8" s="1717"/>
      <c r="F8" s="1717"/>
      <c r="G8" s="1717"/>
      <c r="H8" s="1696"/>
      <c r="I8" s="1705"/>
      <c r="J8" s="1711"/>
      <c r="K8" s="1696"/>
      <c r="L8" s="1696"/>
      <c r="M8" s="1696"/>
      <c r="N8" s="1696"/>
      <c r="O8" s="1696"/>
      <c r="P8" s="1707"/>
      <c r="Q8" s="1692"/>
    </row>
    <row r="9" spans="1:17" s="287" customFormat="1" ht="20.100000000000001" customHeight="1">
      <c r="A9" s="1714"/>
      <c r="B9" s="1694" t="s">
        <v>494</v>
      </c>
      <c r="C9" s="1696" t="s">
        <v>495</v>
      </c>
      <c r="D9" s="1696" t="s">
        <v>496</v>
      </c>
      <c r="E9" s="1700" t="s">
        <v>494</v>
      </c>
      <c r="F9" s="1696" t="s">
        <v>495</v>
      </c>
      <c r="G9" s="1696" t="s">
        <v>496</v>
      </c>
      <c r="H9" s="1700" t="s">
        <v>494</v>
      </c>
      <c r="I9" s="1705" t="s">
        <v>495</v>
      </c>
      <c r="J9" s="1698" t="s">
        <v>496</v>
      </c>
      <c r="K9" s="1700" t="s">
        <v>494</v>
      </c>
      <c r="L9" s="1696" t="s">
        <v>495</v>
      </c>
      <c r="M9" s="1696" t="s">
        <v>496</v>
      </c>
      <c r="N9" s="1700" t="s">
        <v>494</v>
      </c>
      <c r="O9" s="1696" t="s">
        <v>495</v>
      </c>
      <c r="P9" s="1707" t="s">
        <v>496</v>
      </c>
      <c r="Q9" s="1692"/>
    </row>
    <row r="10" spans="1:17" s="287" customFormat="1" ht="20.100000000000001" customHeight="1">
      <c r="A10" s="1715"/>
      <c r="B10" s="1695"/>
      <c r="C10" s="1697"/>
      <c r="D10" s="1702"/>
      <c r="E10" s="1701"/>
      <c r="F10" s="1697"/>
      <c r="G10" s="1702"/>
      <c r="H10" s="1701"/>
      <c r="I10" s="1712"/>
      <c r="J10" s="1699"/>
      <c r="K10" s="1701"/>
      <c r="L10" s="1697"/>
      <c r="M10" s="1702"/>
      <c r="N10" s="1701"/>
      <c r="O10" s="1697"/>
      <c r="P10" s="1708"/>
      <c r="Q10" s="1693"/>
    </row>
    <row r="11" spans="1:17" s="288" customFormat="1" ht="17.649999999999999" customHeight="1">
      <c r="A11" s="86" t="s">
        <v>497</v>
      </c>
      <c r="B11" s="21">
        <v>653</v>
      </c>
      <c r="C11" s="21">
        <v>241439</v>
      </c>
      <c r="D11" s="21">
        <v>452901</v>
      </c>
      <c r="E11" s="21">
        <v>0</v>
      </c>
      <c r="F11" s="21">
        <v>0</v>
      </c>
      <c r="G11" s="21">
        <v>0</v>
      </c>
      <c r="H11" s="21">
        <v>391</v>
      </c>
      <c r="I11" s="21">
        <v>132360</v>
      </c>
      <c r="J11" s="21">
        <v>239222</v>
      </c>
      <c r="K11" s="21">
        <v>0</v>
      </c>
      <c r="L11" s="21">
        <v>0</v>
      </c>
      <c r="M11" s="21">
        <v>0</v>
      </c>
      <c r="N11" s="21">
        <v>262</v>
      </c>
      <c r="O11" s="21">
        <v>109079</v>
      </c>
      <c r="P11" s="21">
        <v>213679</v>
      </c>
      <c r="Q11" s="271" t="s">
        <v>497</v>
      </c>
    </row>
    <row r="12" spans="1:17" s="288" customFormat="1" ht="17.649999999999999" customHeight="1">
      <c r="A12" s="86" t="s">
        <v>334</v>
      </c>
      <c r="B12" s="21">
        <v>653</v>
      </c>
      <c r="C12" s="21">
        <v>241439</v>
      </c>
      <c r="D12" s="21">
        <v>452901</v>
      </c>
      <c r="E12" s="21">
        <v>0</v>
      </c>
      <c r="F12" s="21">
        <v>0</v>
      </c>
      <c r="G12" s="21">
        <v>0</v>
      </c>
      <c r="H12" s="21">
        <v>391</v>
      </c>
      <c r="I12" s="21">
        <v>132360</v>
      </c>
      <c r="J12" s="21">
        <v>239222</v>
      </c>
      <c r="K12" s="21">
        <v>0</v>
      </c>
      <c r="L12" s="21">
        <v>0</v>
      </c>
      <c r="M12" s="21">
        <v>0</v>
      </c>
      <c r="N12" s="21">
        <v>262</v>
      </c>
      <c r="O12" s="21">
        <v>109079</v>
      </c>
      <c r="P12" s="21">
        <v>213679</v>
      </c>
      <c r="Q12" s="271" t="s">
        <v>334</v>
      </c>
    </row>
    <row r="13" spans="1:17" s="288" customFormat="1" ht="17.649999999999999" customHeight="1">
      <c r="A13" s="86" t="s">
        <v>404</v>
      </c>
      <c r="B13" s="21">
        <v>672</v>
      </c>
      <c r="C13" s="21">
        <v>249381.55600000004</v>
      </c>
      <c r="D13" s="21">
        <v>471119</v>
      </c>
      <c r="E13" s="21">
        <v>0</v>
      </c>
      <c r="F13" s="21">
        <v>0</v>
      </c>
      <c r="G13" s="21">
        <v>0</v>
      </c>
      <c r="H13" s="21">
        <v>402</v>
      </c>
      <c r="I13" s="21">
        <v>134633.22999999998</v>
      </c>
      <c r="J13" s="21">
        <v>245708</v>
      </c>
      <c r="K13" s="21">
        <v>0</v>
      </c>
      <c r="L13" s="21">
        <v>0</v>
      </c>
      <c r="M13" s="21">
        <v>0</v>
      </c>
      <c r="N13" s="21">
        <v>270</v>
      </c>
      <c r="O13" s="21">
        <v>114748.32599999997</v>
      </c>
      <c r="P13" s="21">
        <v>225411</v>
      </c>
      <c r="Q13" s="271" t="s">
        <v>404</v>
      </c>
    </row>
    <row r="14" spans="1:17" s="288" customFormat="1" ht="17.649999999999999" customHeight="1">
      <c r="A14" s="86" t="s">
        <v>665</v>
      </c>
      <c r="B14" s="21">
        <v>672</v>
      </c>
      <c r="C14" s="21">
        <v>249381.55600000004</v>
      </c>
      <c r="D14" s="21">
        <v>471119</v>
      </c>
      <c r="E14" s="21">
        <v>0</v>
      </c>
      <c r="F14" s="21">
        <v>0</v>
      </c>
      <c r="G14" s="21">
        <v>0</v>
      </c>
      <c r="H14" s="21">
        <v>402</v>
      </c>
      <c r="I14" s="21">
        <v>134633.22999999998</v>
      </c>
      <c r="J14" s="21">
        <v>245708</v>
      </c>
      <c r="K14" s="21">
        <v>0</v>
      </c>
      <c r="L14" s="21">
        <v>0</v>
      </c>
      <c r="M14" s="21">
        <v>0</v>
      </c>
      <c r="N14" s="21">
        <v>270</v>
      </c>
      <c r="O14" s="21">
        <v>114748.32599999997</v>
      </c>
      <c r="P14" s="21">
        <v>225411</v>
      </c>
      <c r="Q14" s="271" t="s">
        <v>665</v>
      </c>
    </row>
    <row r="15" spans="1:17" s="289" customFormat="1" ht="17.649999999999999" customHeight="1">
      <c r="A15" s="772" t="s">
        <v>1002</v>
      </c>
      <c r="B15" s="23">
        <f>SUM(B17:B39)</f>
        <v>594</v>
      </c>
      <c r="C15" s="23">
        <f t="shared" ref="C15:P15" si="0">SUM(C17:C39)</f>
        <v>223776.58</v>
      </c>
      <c r="D15" s="23">
        <f t="shared" si="0"/>
        <v>418566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328</v>
      </c>
      <c r="I15" s="23">
        <f t="shared" si="0"/>
        <v>111281.9</v>
      </c>
      <c r="J15" s="23">
        <f t="shared" si="0"/>
        <v>198962</v>
      </c>
      <c r="K15" s="23">
        <f t="shared" si="0"/>
        <v>0</v>
      </c>
      <c r="L15" s="23">
        <f t="shared" si="0"/>
        <v>0</v>
      </c>
      <c r="M15" s="23">
        <f t="shared" si="0"/>
        <v>0</v>
      </c>
      <c r="N15" s="23">
        <f t="shared" si="0"/>
        <v>266</v>
      </c>
      <c r="O15" s="23">
        <f t="shared" si="0"/>
        <v>112494.68</v>
      </c>
      <c r="P15" s="23">
        <f t="shared" si="0"/>
        <v>219604</v>
      </c>
      <c r="Q15" s="272" t="s">
        <v>1002</v>
      </c>
    </row>
    <row r="16" spans="1:17" s="288" customFormat="1" ht="17.25" customHeight="1">
      <c r="A16" s="25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43"/>
      <c r="O16" s="43"/>
      <c r="P16" s="44"/>
      <c r="Q16" s="273"/>
    </row>
    <row r="17" spans="1:17" s="290" customFormat="1" ht="17.649999999999999" customHeight="1">
      <c r="A17" s="25" t="s">
        <v>269</v>
      </c>
      <c r="B17" s="519">
        <f>SUM(E17,H17,K17,N17)</f>
        <v>7</v>
      </c>
      <c r="C17" s="519">
        <f t="shared" ref="C17:D17" si="1">SUM(F17,I17,L17,O17)</f>
        <v>4374</v>
      </c>
      <c r="D17" s="519">
        <f t="shared" si="1"/>
        <v>8834</v>
      </c>
      <c r="E17" s="519">
        <v>0</v>
      </c>
      <c r="F17" s="519">
        <v>0</v>
      </c>
      <c r="G17" s="519">
        <v>0</v>
      </c>
      <c r="H17" s="519">
        <v>1</v>
      </c>
      <c r="I17" s="519">
        <v>331</v>
      </c>
      <c r="J17" s="519">
        <v>637</v>
      </c>
      <c r="K17" s="519">
        <v>0</v>
      </c>
      <c r="L17" s="519">
        <v>0</v>
      </c>
      <c r="M17" s="519">
        <v>0</v>
      </c>
      <c r="N17" s="517">
        <v>6</v>
      </c>
      <c r="O17" s="517">
        <v>4043</v>
      </c>
      <c r="P17" s="795">
        <v>8197</v>
      </c>
      <c r="Q17" s="274" t="s">
        <v>551</v>
      </c>
    </row>
    <row r="18" spans="1:17" s="290" customFormat="1" ht="17.649999999999999" customHeight="1">
      <c r="A18" s="25" t="s">
        <v>271</v>
      </c>
      <c r="B18" s="519">
        <f t="shared" ref="B18:B39" si="2">SUM(E18,H18,K18,N18)</f>
        <v>33</v>
      </c>
      <c r="C18" s="519">
        <f t="shared" ref="C18:C39" si="3">SUM(F18,I18,L18,O18)</f>
        <v>13674</v>
      </c>
      <c r="D18" s="519">
        <f t="shared" ref="D18:D39" si="4">SUM(G18,J18,M18,P18)</f>
        <v>24701</v>
      </c>
      <c r="E18" s="519">
        <v>0</v>
      </c>
      <c r="F18" s="519">
        <v>0</v>
      </c>
      <c r="G18" s="519">
        <v>0</v>
      </c>
      <c r="H18" s="519">
        <v>24</v>
      </c>
      <c r="I18" s="519">
        <v>9458</v>
      </c>
      <c r="J18" s="519">
        <v>16668</v>
      </c>
      <c r="K18" s="519">
        <v>0</v>
      </c>
      <c r="L18" s="519">
        <v>0</v>
      </c>
      <c r="M18" s="519">
        <v>0</v>
      </c>
      <c r="N18" s="517">
        <v>9</v>
      </c>
      <c r="O18" s="517">
        <v>4216</v>
      </c>
      <c r="P18" s="795">
        <v>8033</v>
      </c>
      <c r="Q18" s="274" t="s">
        <v>552</v>
      </c>
    </row>
    <row r="19" spans="1:17" s="290" customFormat="1" ht="17.649999999999999" customHeight="1">
      <c r="A19" s="25" t="s">
        <v>273</v>
      </c>
      <c r="B19" s="519">
        <f t="shared" si="2"/>
        <v>27</v>
      </c>
      <c r="C19" s="519">
        <f t="shared" si="3"/>
        <v>9918</v>
      </c>
      <c r="D19" s="519">
        <f t="shared" si="4"/>
        <v>18374</v>
      </c>
      <c r="E19" s="519">
        <v>0</v>
      </c>
      <c r="F19" s="519">
        <v>0</v>
      </c>
      <c r="G19" s="519">
        <v>0</v>
      </c>
      <c r="H19" s="519">
        <v>12</v>
      </c>
      <c r="I19" s="519">
        <v>4005</v>
      </c>
      <c r="J19" s="519">
        <v>7179</v>
      </c>
      <c r="K19" s="519">
        <v>0</v>
      </c>
      <c r="L19" s="519">
        <v>0</v>
      </c>
      <c r="M19" s="519">
        <v>0</v>
      </c>
      <c r="N19" s="517">
        <v>15</v>
      </c>
      <c r="O19" s="517">
        <v>5913</v>
      </c>
      <c r="P19" s="795">
        <v>11195</v>
      </c>
      <c r="Q19" s="274" t="s">
        <v>553</v>
      </c>
    </row>
    <row r="20" spans="1:17" s="290" customFormat="1" ht="17.649999999999999" customHeight="1">
      <c r="A20" s="25" t="s">
        <v>275</v>
      </c>
      <c r="B20" s="519">
        <f t="shared" si="2"/>
        <v>33</v>
      </c>
      <c r="C20" s="519">
        <f t="shared" si="3"/>
        <v>11863</v>
      </c>
      <c r="D20" s="519">
        <f t="shared" si="4"/>
        <v>23455</v>
      </c>
      <c r="E20" s="519">
        <v>0</v>
      </c>
      <c r="F20" s="519">
        <v>0</v>
      </c>
      <c r="G20" s="519">
        <v>0</v>
      </c>
      <c r="H20" s="519">
        <v>19</v>
      </c>
      <c r="I20" s="519">
        <v>6306</v>
      </c>
      <c r="J20" s="519">
        <v>11528</v>
      </c>
      <c r="K20" s="519">
        <v>0</v>
      </c>
      <c r="L20" s="519">
        <v>0</v>
      </c>
      <c r="M20" s="519">
        <v>0</v>
      </c>
      <c r="N20" s="517">
        <v>14</v>
      </c>
      <c r="O20" s="517">
        <v>5557</v>
      </c>
      <c r="P20" s="795">
        <v>11927</v>
      </c>
      <c r="Q20" s="274" t="s">
        <v>554</v>
      </c>
    </row>
    <row r="21" spans="1:17" s="290" customFormat="1" ht="17.45" customHeight="1">
      <c r="A21" s="25" t="s">
        <v>277</v>
      </c>
      <c r="B21" s="519">
        <f t="shared" si="2"/>
        <v>27</v>
      </c>
      <c r="C21" s="519">
        <f t="shared" si="3"/>
        <v>9863</v>
      </c>
      <c r="D21" s="519">
        <f t="shared" si="4"/>
        <v>18486</v>
      </c>
      <c r="E21" s="519">
        <v>0</v>
      </c>
      <c r="F21" s="519">
        <v>0</v>
      </c>
      <c r="G21" s="519">
        <v>0</v>
      </c>
      <c r="H21" s="519">
        <v>14</v>
      </c>
      <c r="I21" s="519">
        <v>5290</v>
      </c>
      <c r="J21" s="519">
        <v>9912</v>
      </c>
      <c r="K21" s="519">
        <v>0</v>
      </c>
      <c r="L21" s="519">
        <v>0</v>
      </c>
      <c r="M21" s="519">
        <v>0</v>
      </c>
      <c r="N21" s="517">
        <v>13</v>
      </c>
      <c r="O21" s="517">
        <v>4573</v>
      </c>
      <c r="P21" s="795">
        <v>8574</v>
      </c>
      <c r="Q21" s="274" t="s">
        <v>555</v>
      </c>
    </row>
    <row r="22" spans="1:17" s="290" customFormat="1" ht="17.45" customHeight="1">
      <c r="A22" s="25" t="s">
        <v>279</v>
      </c>
      <c r="B22" s="519">
        <f t="shared" si="2"/>
        <v>17</v>
      </c>
      <c r="C22" s="519">
        <f t="shared" si="3"/>
        <v>6936</v>
      </c>
      <c r="D22" s="519">
        <f t="shared" si="4"/>
        <v>11531</v>
      </c>
      <c r="E22" s="519">
        <v>0</v>
      </c>
      <c r="F22" s="519">
        <v>0</v>
      </c>
      <c r="G22" s="519">
        <v>0</v>
      </c>
      <c r="H22" s="519">
        <v>14</v>
      </c>
      <c r="I22" s="519">
        <v>4621</v>
      </c>
      <c r="J22" s="519">
        <v>7650</v>
      </c>
      <c r="K22" s="519">
        <v>0</v>
      </c>
      <c r="L22" s="519">
        <v>0</v>
      </c>
      <c r="M22" s="519">
        <v>0</v>
      </c>
      <c r="N22" s="517">
        <v>3</v>
      </c>
      <c r="O22" s="517">
        <v>2315</v>
      </c>
      <c r="P22" s="795">
        <v>3881</v>
      </c>
      <c r="Q22" s="274" t="s">
        <v>162</v>
      </c>
    </row>
    <row r="23" spans="1:17" s="290" customFormat="1" ht="17.45" customHeight="1">
      <c r="A23" s="25" t="s">
        <v>281</v>
      </c>
      <c r="B23" s="519">
        <f t="shared" si="2"/>
        <v>23</v>
      </c>
      <c r="C23" s="519">
        <f t="shared" si="3"/>
        <v>11159</v>
      </c>
      <c r="D23" s="519">
        <f t="shared" si="4"/>
        <v>21203</v>
      </c>
      <c r="E23" s="519">
        <v>0</v>
      </c>
      <c r="F23" s="519">
        <v>0</v>
      </c>
      <c r="G23" s="519">
        <v>0</v>
      </c>
      <c r="H23" s="519">
        <v>16</v>
      </c>
      <c r="I23" s="519">
        <v>5193</v>
      </c>
      <c r="J23" s="519">
        <v>9968</v>
      </c>
      <c r="K23" s="519">
        <v>0</v>
      </c>
      <c r="L23" s="519">
        <v>0</v>
      </c>
      <c r="M23" s="519">
        <v>0</v>
      </c>
      <c r="N23" s="517">
        <v>7</v>
      </c>
      <c r="O23" s="517">
        <v>5966</v>
      </c>
      <c r="P23" s="795">
        <v>11235</v>
      </c>
      <c r="Q23" s="274" t="s">
        <v>556</v>
      </c>
    </row>
    <row r="24" spans="1:17" s="290" customFormat="1" ht="17.45" customHeight="1">
      <c r="A24" s="25" t="s">
        <v>283</v>
      </c>
      <c r="B24" s="519">
        <f t="shared" si="2"/>
        <v>109</v>
      </c>
      <c r="C24" s="519">
        <f t="shared" si="3"/>
        <v>38319.69</v>
      </c>
      <c r="D24" s="519">
        <f t="shared" si="4"/>
        <v>70272</v>
      </c>
      <c r="E24" s="519">
        <v>0</v>
      </c>
      <c r="F24" s="519">
        <v>0</v>
      </c>
      <c r="G24" s="519">
        <v>0</v>
      </c>
      <c r="H24" s="519">
        <v>57</v>
      </c>
      <c r="I24" s="519">
        <v>18430</v>
      </c>
      <c r="J24" s="519">
        <v>33098</v>
      </c>
      <c r="K24" s="519">
        <v>0</v>
      </c>
      <c r="L24" s="519">
        <v>0</v>
      </c>
      <c r="M24" s="519">
        <v>0</v>
      </c>
      <c r="N24" s="517">
        <v>52</v>
      </c>
      <c r="O24" s="517">
        <v>19889.689999999999</v>
      </c>
      <c r="P24" s="795">
        <v>37174</v>
      </c>
      <c r="Q24" s="274" t="s">
        <v>557</v>
      </c>
    </row>
    <row r="25" spans="1:17" s="290" customFormat="1" ht="17.45" customHeight="1">
      <c r="A25" s="25" t="s">
        <v>285</v>
      </c>
      <c r="B25" s="519">
        <f t="shared" si="2"/>
        <v>41</v>
      </c>
      <c r="C25" s="519">
        <f t="shared" si="3"/>
        <v>13335.39</v>
      </c>
      <c r="D25" s="519">
        <f t="shared" si="4"/>
        <v>24565</v>
      </c>
      <c r="E25" s="519">
        <v>0</v>
      </c>
      <c r="F25" s="519">
        <v>0</v>
      </c>
      <c r="G25" s="519">
        <v>0</v>
      </c>
      <c r="H25" s="519">
        <v>15</v>
      </c>
      <c r="I25" s="519">
        <v>4931.8999999999996</v>
      </c>
      <c r="J25" s="519">
        <v>8674</v>
      </c>
      <c r="K25" s="519">
        <v>0</v>
      </c>
      <c r="L25" s="519">
        <v>0</v>
      </c>
      <c r="M25" s="519">
        <v>0</v>
      </c>
      <c r="N25" s="517">
        <v>26</v>
      </c>
      <c r="O25" s="517">
        <v>8403.49</v>
      </c>
      <c r="P25" s="795">
        <v>15891</v>
      </c>
      <c r="Q25" s="274" t="s">
        <v>558</v>
      </c>
    </row>
    <row r="26" spans="1:17" s="290" customFormat="1" ht="17.45" customHeight="1">
      <c r="A26" s="25" t="s">
        <v>287</v>
      </c>
      <c r="B26" s="519">
        <f t="shared" si="2"/>
        <v>7</v>
      </c>
      <c r="C26" s="519">
        <f t="shared" si="3"/>
        <v>2737</v>
      </c>
      <c r="D26" s="519">
        <f t="shared" si="4"/>
        <v>4444</v>
      </c>
      <c r="E26" s="519">
        <v>0</v>
      </c>
      <c r="F26" s="519">
        <v>0</v>
      </c>
      <c r="G26" s="519">
        <v>0</v>
      </c>
      <c r="H26" s="519">
        <v>7</v>
      </c>
      <c r="I26" s="519">
        <v>2737</v>
      </c>
      <c r="J26" s="519">
        <v>4444</v>
      </c>
      <c r="K26" s="519">
        <v>0</v>
      </c>
      <c r="L26" s="519">
        <v>0</v>
      </c>
      <c r="M26" s="519">
        <v>0</v>
      </c>
      <c r="N26" s="517">
        <v>0</v>
      </c>
      <c r="O26" s="517">
        <v>0</v>
      </c>
      <c r="P26" s="795">
        <v>0</v>
      </c>
      <c r="Q26" s="274" t="s">
        <v>559</v>
      </c>
    </row>
    <row r="27" spans="1:17" s="290" customFormat="1" ht="17.45" customHeight="1">
      <c r="A27" s="25" t="s">
        <v>289</v>
      </c>
      <c r="B27" s="519">
        <f t="shared" si="2"/>
        <v>17</v>
      </c>
      <c r="C27" s="519">
        <f t="shared" si="3"/>
        <v>6499</v>
      </c>
      <c r="D27" s="519">
        <f t="shared" si="4"/>
        <v>10487</v>
      </c>
      <c r="E27" s="519">
        <v>0</v>
      </c>
      <c r="F27" s="519">
        <v>0</v>
      </c>
      <c r="G27" s="519">
        <v>0</v>
      </c>
      <c r="H27" s="519">
        <v>12</v>
      </c>
      <c r="I27" s="1165">
        <v>4352</v>
      </c>
      <c r="J27" s="1165">
        <v>6744</v>
      </c>
      <c r="K27" s="1165">
        <v>0</v>
      </c>
      <c r="L27" s="1165">
        <v>0</v>
      </c>
      <c r="M27" s="1165">
        <v>0</v>
      </c>
      <c r="N27" s="1166">
        <v>5</v>
      </c>
      <c r="O27" s="1166">
        <v>2147</v>
      </c>
      <c r="P27" s="795">
        <v>3743</v>
      </c>
      <c r="Q27" s="274" t="s">
        <v>560</v>
      </c>
    </row>
    <row r="28" spans="1:17" s="290" customFormat="1" ht="17.45" customHeight="1">
      <c r="A28" s="25" t="s">
        <v>291</v>
      </c>
      <c r="B28" s="519">
        <f t="shared" si="2"/>
        <v>55</v>
      </c>
      <c r="C28" s="519">
        <f t="shared" si="3"/>
        <v>19028.22</v>
      </c>
      <c r="D28" s="519">
        <f t="shared" si="4"/>
        <v>35625</v>
      </c>
      <c r="E28" s="519">
        <v>0</v>
      </c>
      <c r="F28" s="519">
        <v>0</v>
      </c>
      <c r="G28" s="519">
        <v>0</v>
      </c>
      <c r="H28" s="519">
        <v>15</v>
      </c>
      <c r="I28" s="519">
        <v>5169</v>
      </c>
      <c r="J28" s="519">
        <v>9345</v>
      </c>
      <c r="K28" s="519">
        <v>0</v>
      </c>
      <c r="L28" s="519">
        <v>0</v>
      </c>
      <c r="M28" s="519">
        <v>0</v>
      </c>
      <c r="N28" s="517">
        <v>40</v>
      </c>
      <c r="O28" s="517">
        <v>13859.22</v>
      </c>
      <c r="P28" s="795">
        <v>26280</v>
      </c>
      <c r="Q28" s="274" t="s">
        <v>561</v>
      </c>
    </row>
    <row r="29" spans="1:17" s="290" customFormat="1" ht="17.45" customHeight="1">
      <c r="A29" s="25" t="s">
        <v>293</v>
      </c>
      <c r="B29" s="519">
        <f t="shared" si="2"/>
        <v>5</v>
      </c>
      <c r="C29" s="519">
        <f t="shared" si="3"/>
        <v>2323</v>
      </c>
      <c r="D29" s="519">
        <f t="shared" si="4"/>
        <v>4316</v>
      </c>
      <c r="E29" s="519">
        <v>0</v>
      </c>
      <c r="F29" s="519">
        <v>0</v>
      </c>
      <c r="G29" s="519">
        <v>0</v>
      </c>
      <c r="H29" s="519">
        <v>3</v>
      </c>
      <c r="I29" s="519">
        <v>997</v>
      </c>
      <c r="J29" s="519">
        <v>1820</v>
      </c>
      <c r="K29" s="519">
        <v>0</v>
      </c>
      <c r="L29" s="519">
        <v>0</v>
      </c>
      <c r="M29" s="519">
        <v>0</v>
      </c>
      <c r="N29" s="517">
        <v>2</v>
      </c>
      <c r="O29" s="517">
        <v>1326</v>
      </c>
      <c r="P29" s="795">
        <v>2496</v>
      </c>
      <c r="Q29" s="274" t="s">
        <v>562</v>
      </c>
    </row>
    <row r="30" spans="1:17" s="290" customFormat="1" ht="17.45" customHeight="1">
      <c r="A30" s="25" t="s">
        <v>295</v>
      </c>
      <c r="B30" s="519">
        <f t="shared" si="2"/>
        <v>7</v>
      </c>
      <c r="C30" s="519">
        <f t="shared" si="3"/>
        <v>2778.52</v>
      </c>
      <c r="D30" s="519">
        <f t="shared" si="4"/>
        <v>6122</v>
      </c>
      <c r="E30" s="519">
        <v>0</v>
      </c>
      <c r="F30" s="519">
        <v>0</v>
      </c>
      <c r="G30" s="519">
        <v>0</v>
      </c>
      <c r="H30" s="519">
        <v>3</v>
      </c>
      <c r="I30" s="519">
        <v>993</v>
      </c>
      <c r="J30" s="519">
        <v>1728</v>
      </c>
      <c r="K30" s="519">
        <v>0</v>
      </c>
      <c r="L30" s="519">
        <v>0</v>
      </c>
      <c r="M30" s="519">
        <v>0</v>
      </c>
      <c r="N30" s="517">
        <v>4</v>
      </c>
      <c r="O30" s="517">
        <v>1785.52</v>
      </c>
      <c r="P30" s="795">
        <v>4394</v>
      </c>
      <c r="Q30" s="274" t="s">
        <v>563</v>
      </c>
    </row>
    <row r="31" spans="1:17" s="290" customFormat="1" ht="17.45" customHeight="1">
      <c r="A31" s="25" t="s">
        <v>297</v>
      </c>
      <c r="B31" s="519">
        <f t="shared" si="2"/>
        <v>21</v>
      </c>
      <c r="C31" s="519">
        <f t="shared" si="3"/>
        <v>8041</v>
      </c>
      <c r="D31" s="519">
        <f t="shared" si="4"/>
        <v>17097</v>
      </c>
      <c r="E31" s="519">
        <v>0</v>
      </c>
      <c r="F31" s="519">
        <v>0</v>
      </c>
      <c r="G31" s="519">
        <v>0</v>
      </c>
      <c r="H31" s="519">
        <v>17</v>
      </c>
      <c r="I31" s="519">
        <v>5389</v>
      </c>
      <c r="J31" s="519">
        <v>9993</v>
      </c>
      <c r="K31" s="519">
        <v>0</v>
      </c>
      <c r="L31" s="519">
        <v>0</v>
      </c>
      <c r="M31" s="519">
        <v>0</v>
      </c>
      <c r="N31" s="517">
        <v>4</v>
      </c>
      <c r="O31" s="517">
        <v>2652</v>
      </c>
      <c r="P31" s="795">
        <v>7104</v>
      </c>
      <c r="Q31" s="274" t="s">
        <v>564</v>
      </c>
    </row>
    <row r="32" spans="1:17" s="290" customFormat="1" ht="17.45" customHeight="1">
      <c r="A32" s="25" t="s">
        <v>299</v>
      </c>
      <c r="B32" s="519">
        <f t="shared" si="2"/>
        <v>18</v>
      </c>
      <c r="C32" s="519">
        <f t="shared" si="3"/>
        <v>6637.8600000000006</v>
      </c>
      <c r="D32" s="519">
        <f t="shared" si="4"/>
        <v>12993</v>
      </c>
      <c r="E32" s="519">
        <v>0</v>
      </c>
      <c r="F32" s="519">
        <v>0</v>
      </c>
      <c r="G32" s="519">
        <v>0</v>
      </c>
      <c r="H32" s="519">
        <v>11</v>
      </c>
      <c r="I32" s="519">
        <v>3629</v>
      </c>
      <c r="J32" s="519">
        <v>6466</v>
      </c>
      <c r="K32" s="519">
        <v>0</v>
      </c>
      <c r="L32" s="519">
        <v>0</v>
      </c>
      <c r="M32" s="519">
        <v>0</v>
      </c>
      <c r="N32" s="517">
        <v>7</v>
      </c>
      <c r="O32" s="517">
        <v>3008.86</v>
      </c>
      <c r="P32" s="795">
        <v>6527</v>
      </c>
      <c r="Q32" s="274" t="s">
        <v>565</v>
      </c>
    </row>
    <row r="33" spans="1:17" s="290" customFormat="1" ht="17.45" customHeight="1">
      <c r="A33" s="25" t="s">
        <v>301</v>
      </c>
      <c r="B33" s="519">
        <f t="shared" si="2"/>
        <v>22</v>
      </c>
      <c r="C33" s="519">
        <f t="shared" si="3"/>
        <v>8100.25</v>
      </c>
      <c r="D33" s="519">
        <f t="shared" si="4"/>
        <v>14785</v>
      </c>
      <c r="E33" s="519">
        <v>0</v>
      </c>
      <c r="F33" s="519">
        <v>0</v>
      </c>
      <c r="G33" s="519">
        <v>0</v>
      </c>
      <c r="H33" s="519">
        <v>16</v>
      </c>
      <c r="I33" s="519">
        <v>5302</v>
      </c>
      <c r="J33" s="519">
        <v>9503</v>
      </c>
      <c r="K33" s="519">
        <v>0</v>
      </c>
      <c r="L33" s="519">
        <v>0</v>
      </c>
      <c r="M33" s="519">
        <v>0</v>
      </c>
      <c r="N33" s="517">
        <v>6</v>
      </c>
      <c r="O33" s="517">
        <v>2798.25</v>
      </c>
      <c r="P33" s="795">
        <v>5282</v>
      </c>
      <c r="Q33" s="274" t="s">
        <v>566</v>
      </c>
    </row>
    <row r="34" spans="1:17" s="290" customFormat="1" ht="17.45" customHeight="1">
      <c r="A34" s="25" t="s">
        <v>303</v>
      </c>
      <c r="B34" s="519">
        <f t="shared" si="2"/>
        <v>21</v>
      </c>
      <c r="C34" s="519">
        <f t="shared" si="3"/>
        <v>7198.04</v>
      </c>
      <c r="D34" s="519">
        <f t="shared" si="4"/>
        <v>12628</v>
      </c>
      <c r="E34" s="519">
        <v>0</v>
      </c>
      <c r="F34" s="519">
        <v>0</v>
      </c>
      <c r="G34" s="519">
        <v>0</v>
      </c>
      <c r="H34" s="519">
        <v>15</v>
      </c>
      <c r="I34" s="519">
        <v>4963</v>
      </c>
      <c r="J34" s="519">
        <v>8880</v>
      </c>
      <c r="K34" s="519">
        <v>0</v>
      </c>
      <c r="L34" s="519">
        <v>0</v>
      </c>
      <c r="M34" s="519">
        <v>0</v>
      </c>
      <c r="N34" s="517">
        <v>6</v>
      </c>
      <c r="O34" s="517">
        <v>2235.04</v>
      </c>
      <c r="P34" s="795">
        <v>3748</v>
      </c>
      <c r="Q34" s="274" t="s">
        <v>567</v>
      </c>
    </row>
    <row r="35" spans="1:17" s="290" customFormat="1" ht="17.45" customHeight="1">
      <c r="A35" s="25" t="s">
        <v>305</v>
      </c>
      <c r="B35" s="519">
        <f t="shared" si="2"/>
        <v>11</v>
      </c>
      <c r="C35" s="519">
        <f t="shared" si="3"/>
        <v>4161</v>
      </c>
      <c r="D35" s="519">
        <f t="shared" si="4"/>
        <v>7340</v>
      </c>
      <c r="E35" s="519">
        <v>0</v>
      </c>
      <c r="F35" s="519">
        <v>0</v>
      </c>
      <c r="G35" s="519">
        <v>0</v>
      </c>
      <c r="H35" s="519">
        <v>10</v>
      </c>
      <c r="I35" s="519">
        <v>3798</v>
      </c>
      <c r="J35" s="519">
        <v>6590</v>
      </c>
      <c r="K35" s="519">
        <v>0</v>
      </c>
      <c r="L35" s="519">
        <v>0</v>
      </c>
      <c r="M35" s="519">
        <v>0</v>
      </c>
      <c r="N35" s="517">
        <v>1</v>
      </c>
      <c r="O35" s="517">
        <v>363</v>
      </c>
      <c r="P35" s="795">
        <v>750</v>
      </c>
      <c r="Q35" s="274" t="s">
        <v>568</v>
      </c>
    </row>
    <row r="36" spans="1:17" s="290" customFormat="1" ht="17.45" customHeight="1">
      <c r="A36" s="25" t="s">
        <v>307</v>
      </c>
      <c r="B36" s="519">
        <f t="shared" si="2"/>
        <v>63</v>
      </c>
      <c r="C36" s="519">
        <f t="shared" si="3"/>
        <v>26371.02</v>
      </c>
      <c r="D36" s="519">
        <f t="shared" si="4"/>
        <v>51893</v>
      </c>
      <c r="E36" s="519">
        <v>0</v>
      </c>
      <c r="F36" s="519">
        <v>0</v>
      </c>
      <c r="G36" s="519">
        <v>0</v>
      </c>
      <c r="H36" s="519">
        <v>20</v>
      </c>
      <c r="I36" s="519">
        <v>6627</v>
      </c>
      <c r="J36" s="519">
        <v>12272</v>
      </c>
      <c r="K36" s="519">
        <v>0</v>
      </c>
      <c r="L36" s="519">
        <v>0</v>
      </c>
      <c r="M36" s="519">
        <v>0</v>
      </c>
      <c r="N36" s="517">
        <v>43</v>
      </c>
      <c r="O36" s="517">
        <v>19744.02</v>
      </c>
      <c r="P36" s="795">
        <v>39621</v>
      </c>
      <c r="Q36" s="274" t="s">
        <v>569</v>
      </c>
    </row>
    <row r="37" spans="1:17" s="290" customFormat="1" ht="17.45" customHeight="1">
      <c r="A37" s="25" t="s">
        <v>309</v>
      </c>
      <c r="B37" s="519">
        <f t="shared" si="2"/>
        <v>14</v>
      </c>
      <c r="C37" s="519">
        <f t="shared" si="3"/>
        <v>5329.59</v>
      </c>
      <c r="D37" s="519">
        <f t="shared" si="4"/>
        <v>9990</v>
      </c>
      <c r="E37" s="519">
        <v>0</v>
      </c>
      <c r="F37" s="519">
        <v>0</v>
      </c>
      <c r="G37" s="519">
        <v>0</v>
      </c>
      <c r="H37" s="519">
        <v>11</v>
      </c>
      <c r="I37" s="519">
        <v>3630</v>
      </c>
      <c r="J37" s="519">
        <v>6438</v>
      </c>
      <c r="K37" s="519">
        <v>0</v>
      </c>
      <c r="L37" s="519">
        <v>0</v>
      </c>
      <c r="M37" s="519">
        <v>0</v>
      </c>
      <c r="N37" s="517">
        <v>3</v>
      </c>
      <c r="O37" s="517">
        <v>1699.5900000000001</v>
      </c>
      <c r="P37" s="795">
        <v>3552</v>
      </c>
      <c r="Q37" s="274" t="s">
        <v>163</v>
      </c>
    </row>
    <row r="38" spans="1:17" s="290" customFormat="1" ht="17.45" customHeight="1">
      <c r="A38" s="25" t="s">
        <v>311</v>
      </c>
      <c r="B38" s="519">
        <f t="shared" si="2"/>
        <v>15</v>
      </c>
      <c r="C38" s="519">
        <f t="shared" si="3"/>
        <v>4952</v>
      </c>
      <c r="D38" s="519">
        <f t="shared" si="4"/>
        <v>9205</v>
      </c>
      <c r="E38" s="519">
        <v>0</v>
      </c>
      <c r="F38" s="519">
        <v>0</v>
      </c>
      <c r="G38" s="519">
        <v>0</v>
      </c>
      <c r="H38" s="519">
        <v>15</v>
      </c>
      <c r="I38" s="519">
        <v>4952</v>
      </c>
      <c r="J38" s="519">
        <v>9205</v>
      </c>
      <c r="K38" s="519">
        <v>0</v>
      </c>
      <c r="L38" s="519">
        <v>0</v>
      </c>
      <c r="M38" s="519">
        <v>0</v>
      </c>
      <c r="N38" s="517">
        <v>0</v>
      </c>
      <c r="O38" s="517">
        <v>0</v>
      </c>
      <c r="P38" s="795">
        <v>0</v>
      </c>
      <c r="Q38" s="274" t="s">
        <v>570</v>
      </c>
    </row>
    <row r="39" spans="1:17" s="290" customFormat="1" ht="17.45" customHeight="1" thickBot="1">
      <c r="A39" s="163" t="s">
        <v>313</v>
      </c>
      <c r="B39" s="722">
        <f t="shared" si="2"/>
        <v>1</v>
      </c>
      <c r="C39" s="1060">
        <f t="shared" si="3"/>
        <v>178</v>
      </c>
      <c r="D39" s="1060">
        <f t="shared" si="4"/>
        <v>220</v>
      </c>
      <c r="E39" s="516">
        <v>0</v>
      </c>
      <c r="F39" s="516">
        <v>0</v>
      </c>
      <c r="G39" s="516">
        <v>0</v>
      </c>
      <c r="H39" s="516">
        <v>1</v>
      </c>
      <c r="I39" s="516">
        <v>178</v>
      </c>
      <c r="J39" s="516">
        <v>220</v>
      </c>
      <c r="K39" s="516">
        <v>0</v>
      </c>
      <c r="L39" s="516">
        <v>0</v>
      </c>
      <c r="M39" s="516">
        <v>0</v>
      </c>
      <c r="N39" s="516">
        <v>0</v>
      </c>
      <c r="O39" s="516">
        <v>0</v>
      </c>
      <c r="P39" s="796">
        <v>0</v>
      </c>
      <c r="Q39" s="275" t="s">
        <v>164</v>
      </c>
    </row>
    <row r="40" spans="1:17" s="291" customFormat="1" ht="11.1" customHeight="1">
      <c r="A40" s="128" t="s">
        <v>793</v>
      </c>
      <c r="B40" s="519"/>
      <c r="C40" s="519"/>
      <c r="D40" s="519"/>
      <c r="E40" s="792"/>
      <c r="F40" s="792"/>
      <c r="G40" s="792"/>
      <c r="H40" s="792"/>
      <c r="I40" s="792"/>
      <c r="J40" s="792"/>
      <c r="O40" s="793"/>
      <c r="P40" s="793"/>
      <c r="Q40" s="794" t="s">
        <v>880</v>
      </c>
    </row>
    <row r="41" spans="1:17" s="290" customFormat="1" ht="15.75" customHeight="1">
      <c r="A41" s="292"/>
      <c r="B41" s="293"/>
      <c r="C41" s="294"/>
      <c r="D41" s="294"/>
      <c r="E41" s="294"/>
      <c r="F41" s="294"/>
      <c r="G41" s="294"/>
      <c r="H41" s="294"/>
      <c r="I41" s="294"/>
      <c r="J41" s="294"/>
      <c r="K41" s="292"/>
      <c r="L41" s="292"/>
      <c r="M41" s="292"/>
    </row>
    <row r="42" spans="1:17" s="290" customFormat="1">
      <c r="A42" s="292"/>
      <c r="B42" s="293"/>
      <c r="C42" s="294"/>
      <c r="D42" s="294"/>
      <c r="E42" s="294"/>
      <c r="F42" s="294"/>
      <c r="G42" s="294"/>
      <c r="H42" s="294"/>
      <c r="I42" s="294"/>
      <c r="J42" s="294"/>
      <c r="K42" s="292"/>
      <c r="L42" s="292"/>
      <c r="M42" s="292"/>
    </row>
    <row r="43" spans="1:17" s="290" customFormat="1">
      <c r="A43" s="292"/>
      <c r="B43" s="293"/>
      <c r="C43" s="294"/>
      <c r="D43" s="294"/>
      <c r="E43" s="294"/>
      <c r="F43" s="294"/>
      <c r="G43" s="294"/>
      <c r="H43" s="294"/>
      <c r="I43" s="294"/>
      <c r="J43" s="294"/>
      <c r="K43" s="292"/>
      <c r="L43" s="292"/>
      <c r="M43" s="292"/>
    </row>
    <row r="44" spans="1:17" s="290" customFormat="1">
      <c r="A44" s="292"/>
      <c r="B44" s="293"/>
      <c r="C44" s="294"/>
      <c r="D44" s="294"/>
      <c r="E44" s="294"/>
      <c r="F44" s="294"/>
      <c r="G44" s="294"/>
      <c r="H44" s="294"/>
      <c r="I44" s="294"/>
      <c r="J44" s="294"/>
      <c r="K44" s="292"/>
      <c r="L44" s="292"/>
      <c r="M44" s="292"/>
    </row>
    <row r="45" spans="1:17" s="290" customFormat="1">
      <c r="A45" s="292"/>
      <c r="B45" s="293"/>
      <c r="C45" s="294"/>
      <c r="D45" s="294"/>
      <c r="E45" s="294"/>
      <c r="F45" s="294"/>
      <c r="G45" s="294"/>
      <c r="H45" s="294"/>
      <c r="I45" s="294"/>
      <c r="J45" s="294"/>
      <c r="K45" s="292"/>
      <c r="L45" s="292"/>
      <c r="M45" s="292"/>
    </row>
    <row r="46" spans="1:17" s="290" customFormat="1">
      <c r="A46" s="292"/>
      <c r="B46" s="293"/>
      <c r="C46" s="294"/>
      <c r="D46" s="294"/>
      <c r="E46" s="294"/>
      <c r="F46" s="294"/>
      <c r="G46" s="294"/>
      <c r="H46" s="294"/>
      <c r="I46" s="294"/>
      <c r="J46" s="294"/>
      <c r="K46" s="292"/>
      <c r="L46" s="292"/>
      <c r="M46" s="292"/>
    </row>
    <row r="47" spans="1:17" s="290" customFormat="1">
      <c r="A47" s="292"/>
      <c r="B47" s="293"/>
      <c r="C47" s="294"/>
      <c r="D47" s="294"/>
      <c r="E47" s="294"/>
      <c r="F47" s="294"/>
      <c r="G47" s="294"/>
      <c r="H47" s="294"/>
      <c r="I47" s="294"/>
      <c r="J47" s="294"/>
      <c r="K47" s="292"/>
      <c r="L47" s="292"/>
      <c r="M47" s="292"/>
    </row>
    <row r="48" spans="1:17" s="290" customFormat="1">
      <c r="A48" s="292"/>
      <c r="B48" s="293"/>
      <c r="C48" s="294"/>
      <c r="D48" s="294"/>
      <c r="E48" s="294"/>
      <c r="F48" s="294"/>
      <c r="G48" s="294"/>
      <c r="H48" s="294"/>
      <c r="I48" s="294"/>
      <c r="J48" s="294"/>
      <c r="K48" s="292"/>
      <c r="L48" s="292"/>
      <c r="M48" s="292"/>
    </row>
    <row r="49" spans="1:13" s="290" customFormat="1">
      <c r="A49" s="292"/>
      <c r="B49" s="293"/>
      <c r="C49" s="294"/>
      <c r="D49" s="294"/>
      <c r="E49" s="294"/>
      <c r="F49" s="294"/>
      <c r="G49" s="294"/>
      <c r="H49" s="294"/>
      <c r="I49" s="294"/>
      <c r="J49" s="294"/>
      <c r="K49" s="292"/>
      <c r="L49" s="292"/>
      <c r="M49" s="292"/>
    </row>
    <row r="50" spans="1:13" s="290" customFormat="1">
      <c r="A50" s="292"/>
      <c r="B50" s="293"/>
      <c r="C50" s="294"/>
      <c r="D50" s="294"/>
      <c r="E50" s="294"/>
      <c r="F50" s="294"/>
      <c r="G50" s="294"/>
      <c r="H50" s="294"/>
      <c r="I50" s="294"/>
      <c r="J50" s="294"/>
      <c r="K50" s="292"/>
      <c r="L50" s="292"/>
      <c r="M50" s="292"/>
    </row>
    <row r="51" spans="1:13" s="290" customFormat="1">
      <c r="A51" s="292"/>
      <c r="B51" s="293"/>
      <c r="C51" s="294"/>
      <c r="D51" s="294"/>
      <c r="E51" s="294"/>
      <c r="F51" s="294"/>
      <c r="G51" s="294"/>
      <c r="H51" s="294"/>
      <c r="I51" s="294"/>
      <c r="J51" s="294"/>
      <c r="K51" s="292"/>
      <c r="L51" s="292"/>
      <c r="M51" s="292"/>
    </row>
    <row r="52" spans="1:13" s="290" customFormat="1">
      <c r="A52" s="292"/>
      <c r="B52" s="293"/>
      <c r="C52" s="294"/>
      <c r="D52" s="294"/>
      <c r="E52" s="294"/>
      <c r="F52" s="294"/>
      <c r="G52" s="294"/>
      <c r="H52" s="294"/>
      <c r="I52" s="294"/>
      <c r="J52" s="294"/>
      <c r="K52" s="292"/>
      <c r="L52" s="292"/>
      <c r="M52" s="292"/>
    </row>
    <row r="53" spans="1:13" s="290" customFormat="1">
      <c r="A53" s="292"/>
      <c r="B53" s="293"/>
      <c r="C53" s="294"/>
      <c r="D53" s="294"/>
      <c r="E53" s="294"/>
      <c r="F53" s="294"/>
      <c r="G53" s="294"/>
      <c r="H53" s="294"/>
      <c r="I53" s="294"/>
      <c r="J53" s="294"/>
      <c r="K53" s="292"/>
      <c r="L53" s="292"/>
      <c r="M53" s="292"/>
    </row>
    <row r="54" spans="1:13" s="290" customFormat="1">
      <c r="A54" s="292"/>
      <c r="B54" s="293"/>
      <c r="C54" s="294"/>
      <c r="D54" s="294"/>
      <c r="E54" s="294"/>
      <c r="F54" s="294"/>
      <c r="G54" s="294"/>
      <c r="H54" s="294"/>
      <c r="I54" s="294"/>
      <c r="J54" s="294"/>
      <c r="K54" s="292"/>
      <c r="L54" s="292"/>
      <c r="M54" s="292"/>
    </row>
    <row r="55" spans="1:13" s="290" customFormat="1">
      <c r="A55" s="292"/>
      <c r="B55" s="293"/>
      <c r="C55" s="294"/>
      <c r="D55" s="294"/>
      <c r="E55" s="294"/>
      <c r="F55" s="294"/>
      <c r="G55" s="294"/>
      <c r="H55" s="294"/>
      <c r="I55" s="294"/>
      <c r="J55" s="294"/>
      <c r="K55" s="292"/>
      <c r="L55" s="292"/>
      <c r="M55" s="292"/>
    </row>
    <row r="56" spans="1:13" s="290" customFormat="1">
      <c r="A56" s="292"/>
      <c r="B56" s="293"/>
      <c r="C56" s="294"/>
      <c r="D56" s="294"/>
      <c r="E56" s="294"/>
      <c r="F56" s="294"/>
      <c r="G56" s="294"/>
      <c r="H56" s="294"/>
      <c r="I56" s="294"/>
      <c r="J56" s="294"/>
      <c r="K56" s="292"/>
      <c r="L56" s="292"/>
      <c r="M56" s="292"/>
    </row>
    <row r="57" spans="1:13" s="290" customFormat="1">
      <c r="A57" s="292"/>
      <c r="B57" s="293"/>
      <c r="C57" s="294"/>
      <c r="D57" s="294"/>
      <c r="E57" s="294"/>
      <c r="F57" s="294"/>
      <c r="G57" s="294"/>
      <c r="H57" s="294"/>
      <c r="I57" s="294"/>
      <c r="J57" s="294"/>
      <c r="K57" s="292"/>
      <c r="L57" s="292"/>
      <c r="M57" s="292"/>
    </row>
    <row r="58" spans="1:13" s="290" customFormat="1">
      <c r="A58" s="292"/>
      <c r="B58" s="293"/>
      <c r="C58" s="292"/>
      <c r="D58" s="292"/>
      <c r="E58" s="292"/>
      <c r="F58" s="292"/>
      <c r="G58" s="292"/>
      <c r="H58" s="292"/>
      <c r="I58" s="292"/>
      <c r="J58" s="292"/>
      <c r="K58" s="292"/>
      <c r="L58" s="292"/>
      <c r="M58" s="292"/>
    </row>
    <row r="59" spans="1:13" s="290" customFormat="1">
      <c r="A59" s="292"/>
      <c r="B59" s="293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</row>
    <row r="60" spans="1:13" s="290" customFormat="1">
      <c r="A60" s="292"/>
      <c r="B60" s="293"/>
      <c r="C60" s="292"/>
      <c r="D60" s="292"/>
      <c r="E60" s="292"/>
      <c r="F60" s="292"/>
      <c r="G60" s="292"/>
      <c r="H60" s="292"/>
      <c r="I60" s="292"/>
      <c r="J60" s="292"/>
      <c r="K60" s="292"/>
      <c r="L60" s="292"/>
      <c r="M60" s="292"/>
    </row>
    <row r="61" spans="1:13" s="290" customFormat="1">
      <c r="A61" s="292"/>
      <c r="B61" s="293"/>
      <c r="C61" s="292"/>
      <c r="D61" s="292"/>
      <c r="E61" s="292"/>
      <c r="F61" s="292"/>
      <c r="G61" s="292"/>
      <c r="H61" s="292"/>
      <c r="I61" s="292"/>
      <c r="J61" s="292"/>
      <c r="K61" s="292"/>
      <c r="L61" s="292"/>
      <c r="M61" s="292"/>
    </row>
    <row r="62" spans="1:13" s="290" customFormat="1">
      <c r="A62" s="292"/>
      <c r="B62" s="293"/>
      <c r="C62" s="292"/>
      <c r="D62" s="292"/>
      <c r="E62" s="292"/>
      <c r="F62" s="292"/>
      <c r="G62" s="292"/>
      <c r="H62" s="292"/>
      <c r="I62" s="292"/>
      <c r="J62" s="292"/>
      <c r="K62" s="292"/>
      <c r="L62" s="292"/>
      <c r="M62" s="292"/>
    </row>
    <row r="63" spans="1:13" s="290" customFormat="1">
      <c r="A63" s="292"/>
      <c r="B63" s="293"/>
      <c r="C63" s="292"/>
      <c r="D63" s="292"/>
      <c r="E63" s="292"/>
      <c r="F63" s="292"/>
      <c r="G63" s="292"/>
      <c r="H63" s="292"/>
      <c r="I63" s="292"/>
      <c r="J63" s="292"/>
      <c r="K63" s="292"/>
      <c r="L63" s="292"/>
      <c r="M63" s="292"/>
    </row>
    <row r="64" spans="1:13" s="290" customFormat="1">
      <c r="A64" s="292"/>
      <c r="B64" s="293"/>
      <c r="C64" s="292"/>
      <c r="D64" s="292"/>
      <c r="E64" s="292"/>
      <c r="F64" s="292"/>
      <c r="G64" s="292"/>
      <c r="H64" s="292"/>
      <c r="I64" s="292"/>
      <c r="J64" s="292"/>
      <c r="K64" s="292"/>
      <c r="L64" s="292"/>
      <c r="M64" s="292"/>
    </row>
    <row r="65" spans="1:13" s="290" customFormat="1">
      <c r="A65" s="292"/>
      <c r="B65" s="293"/>
      <c r="C65" s="292"/>
      <c r="D65" s="292"/>
      <c r="E65" s="292"/>
      <c r="F65" s="292"/>
      <c r="G65" s="292"/>
      <c r="H65" s="292"/>
      <c r="I65" s="292"/>
      <c r="J65" s="292"/>
      <c r="K65" s="292"/>
      <c r="L65" s="292"/>
      <c r="M65" s="292"/>
    </row>
    <row r="66" spans="1:13" s="290" customFormat="1">
      <c r="A66" s="292"/>
      <c r="B66" s="293"/>
      <c r="C66" s="292"/>
      <c r="D66" s="292"/>
      <c r="E66" s="292"/>
      <c r="F66" s="292"/>
      <c r="G66" s="292"/>
      <c r="H66" s="292"/>
      <c r="I66" s="292"/>
      <c r="J66" s="292"/>
      <c r="K66" s="292"/>
      <c r="L66" s="292"/>
      <c r="M66" s="292"/>
    </row>
    <row r="67" spans="1:13" s="290" customFormat="1">
      <c r="A67" s="292"/>
      <c r="B67" s="293"/>
      <c r="C67" s="292"/>
      <c r="D67" s="292"/>
      <c r="E67" s="292"/>
      <c r="F67" s="292"/>
      <c r="G67" s="292"/>
      <c r="H67" s="292"/>
      <c r="I67" s="292"/>
      <c r="J67" s="292"/>
      <c r="K67" s="292"/>
      <c r="L67" s="292"/>
      <c r="M67" s="292"/>
    </row>
    <row r="68" spans="1:13" s="290" customFormat="1">
      <c r="A68" s="292"/>
      <c r="B68" s="293"/>
      <c r="C68" s="292"/>
      <c r="D68" s="292"/>
      <c r="E68" s="292"/>
      <c r="F68" s="292"/>
      <c r="G68" s="292"/>
      <c r="H68" s="292"/>
      <c r="I68" s="292"/>
      <c r="J68" s="292"/>
      <c r="K68" s="292"/>
      <c r="L68" s="292"/>
      <c r="M68" s="292"/>
    </row>
    <row r="69" spans="1:13" s="290" customFormat="1">
      <c r="A69" s="292"/>
      <c r="B69" s="293"/>
      <c r="C69" s="292"/>
      <c r="D69" s="292"/>
      <c r="E69" s="292"/>
      <c r="F69" s="292"/>
      <c r="G69" s="292"/>
      <c r="H69" s="292"/>
      <c r="I69" s="292"/>
      <c r="J69" s="292"/>
      <c r="K69" s="292"/>
      <c r="L69" s="292"/>
      <c r="M69" s="292"/>
    </row>
    <row r="70" spans="1:13" s="290" customFormat="1">
      <c r="A70" s="292"/>
      <c r="B70" s="293"/>
      <c r="C70" s="292"/>
      <c r="D70" s="292"/>
      <c r="E70" s="292"/>
      <c r="F70" s="292"/>
      <c r="G70" s="292"/>
      <c r="H70" s="292"/>
      <c r="I70" s="292"/>
      <c r="J70" s="292"/>
      <c r="K70" s="292"/>
      <c r="L70" s="292"/>
      <c r="M70" s="292"/>
    </row>
    <row r="71" spans="1:13" s="290" customFormat="1">
      <c r="A71" s="292"/>
      <c r="B71" s="293"/>
      <c r="C71" s="292"/>
      <c r="D71" s="292"/>
      <c r="E71" s="292"/>
      <c r="F71" s="292"/>
      <c r="G71" s="292"/>
      <c r="H71" s="292"/>
      <c r="I71" s="292"/>
      <c r="J71" s="292"/>
      <c r="K71" s="292"/>
      <c r="L71" s="292"/>
      <c r="M71" s="292"/>
    </row>
    <row r="72" spans="1:13" s="290" customFormat="1">
      <c r="A72" s="292"/>
      <c r="B72" s="293"/>
      <c r="C72" s="292"/>
      <c r="D72" s="292"/>
      <c r="E72" s="292"/>
      <c r="F72" s="292"/>
      <c r="G72" s="292"/>
      <c r="H72" s="292"/>
      <c r="I72" s="292"/>
      <c r="J72" s="292"/>
      <c r="K72" s="292"/>
      <c r="L72" s="292"/>
      <c r="M72" s="292"/>
    </row>
    <row r="73" spans="1:13" s="290" customFormat="1">
      <c r="A73" s="292"/>
      <c r="B73" s="293"/>
      <c r="C73" s="292"/>
      <c r="D73" s="292"/>
      <c r="E73" s="292"/>
      <c r="F73" s="292"/>
      <c r="G73" s="292"/>
      <c r="H73" s="292"/>
      <c r="I73" s="292"/>
      <c r="J73" s="292"/>
      <c r="K73" s="292"/>
      <c r="L73" s="292"/>
      <c r="M73" s="292"/>
    </row>
    <row r="74" spans="1:13" s="290" customFormat="1">
      <c r="A74" s="292"/>
      <c r="B74" s="293"/>
      <c r="C74" s="292"/>
      <c r="D74" s="292"/>
      <c r="E74" s="292"/>
      <c r="F74" s="292"/>
      <c r="G74" s="292"/>
      <c r="H74" s="292"/>
      <c r="I74" s="292"/>
      <c r="J74" s="292"/>
      <c r="K74" s="292"/>
      <c r="L74" s="292"/>
      <c r="M74" s="292"/>
    </row>
    <row r="75" spans="1:13" s="290" customFormat="1">
      <c r="A75" s="292"/>
      <c r="B75" s="293"/>
      <c r="C75" s="292"/>
      <c r="D75" s="292"/>
      <c r="E75" s="292"/>
      <c r="F75" s="292"/>
      <c r="G75" s="292"/>
      <c r="H75" s="292"/>
      <c r="I75" s="292"/>
      <c r="J75" s="292"/>
      <c r="K75" s="292"/>
      <c r="L75" s="292"/>
      <c r="M75" s="292"/>
    </row>
    <row r="76" spans="1:13" s="290" customFormat="1">
      <c r="A76" s="292"/>
      <c r="B76" s="293"/>
      <c r="C76" s="292"/>
      <c r="D76" s="292"/>
      <c r="E76" s="292"/>
      <c r="F76" s="292"/>
      <c r="G76" s="292"/>
      <c r="H76" s="292"/>
      <c r="I76" s="292"/>
      <c r="J76" s="292"/>
      <c r="K76" s="292"/>
      <c r="L76" s="292"/>
      <c r="M76" s="292"/>
    </row>
    <row r="77" spans="1:13" s="290" customFormat="1">
      <c r="A77" s="292"/>
      <c r="B77" s="293"/>
      <c r="C77" s="292"/>
      <c r="D77" s="292"/>
      <c r="E77" s="292"/>
      <c r="F77" s="292"/>
      <c r="G77" s="292"/>
      <c r="H77" s="292"/>
      <c r="I77" s="292"/>
      <c r="J77" s="292"/>
      <c r="K77" s="292"/>
      <c r="L77" s="292"/>
      <c r="M77" s="292"/>
    </row>
    <row r="78" spans="1:13" s="290" customFormat="1">
      <c r="A78" s="292"/>
      <c r="B78" s="293"/>
      <c r="C78" s="292"/>
      <c r="D78" s="292"/>
      <c r="E78" s="292"/>
      <c r="F78" s="292"/>
      <c r="G78" s="292"/>
      <c r="H78" s="292"/>
      <c r="I78" s="292"/>
      <c r="J78" s="292"/>
      <c r="K78" s="292"/>
      <c r="L78" s="292"/>
      <c r="M78" s="292"/>
    </row>
    <row r="79" spans="1:13" s="290" customFormat="1">
      <c r="A79" s="292"/>
      <c r="B79" s="293"/>
      <c r="C79" s="292"/>
      <c r="D79" s="292"/>
      <c r="E79" s="292"/>
      <c r="F79" s="292"/>
      <c r="G79" s="292"/>
      <c r="H79" s="292"/>
      <c r="I79" s="292"/>
      <c r="J79" s="292"/>
      <c r="K79" s="292"/>
      <c r="L79" s="292"/>
      <c r="M79" s="292"/>
    </row>
    <row r="80" spans="1:13" s="290" customFormat="1">
      <c r="A80" s="292"/>
      <c r="B80" s="293"/>
      <c r="C80" s="292"/>
      <c r="D80" s="292"/>
      <c r="E80" s="292"/>
      <c r="F80" s="292"/>
      <c r="G80" s="292"/>
      <c r="H80" s="292"/>
      <c r="I80" s="292"/>
      <c r="J80" s="292"/>
      <c r="K80" s="292"/>
      <c r="L80" s="292"/>
      <c r="M80" s="292"/>
    </row>
    <row r="81" spans="1:13" s="290" customFormat="1">
      <c r="A81" s="292"/>
      <c r="B81" s="293"/>
      <c r="C81" s="292"/>
      <c r="D81" s="292"/>
      <c r="E81" s="292"/>
      <c r="F81" s="292"/>
      <c r="G81" s="292"/>
      <c r="H81" s="292"/>
      <c r="I81" s="292"/>
      <c r="J81" s="292"/>
      <c r="K81" s="292"/>
      <c r="L81" s="292"/>
      <c r="M81" s="292"/>
    </row>
    <row r="82" spans="1:13" s="290" customFormat="1">
      <c r="A82" s="292"/>
      <c r="B82" s="293"/>
      <c r="C82" s="292"/>
      <c r="D82" s="292"/>
      <c r="E82" s="292"/>
      <c r="F82" s="292"/>
      <c r="G82" s="292"/>
      <c r="H82" s="292"/>
      <c r="I82" s="292"/>
      <c r="J82" s="292"/>
      <c r="K82" s="292"/>
      <c r="L82" s="292"/>
      <c r="M82" s="292"/>
    </row>
    <row r="83" spans="1:13" s="290" customFormat="1">
      <c r="A83" s="292"/>
      <c r="B83" s="293"/>
      <c r="C83" s="292"/>
      <c r="D83" s="292"/>
      <c r="E83" s="292"/>
      <c r="F83" s="292"/>
      <c r="G83" s="292"/>
      <c r="H83" s="292"/>
      <c r="I83" s="292"/>
      <c r="J83" s="292"/>
      <c r="K83" s="292"/>
      <c r="L83" s="292"/>
      <c r="M83" s="292"/>
    </row>
    <row r="84" spans="1:13" s="290" customFormat="1">
      <c r="A84" s="292"/>
      <c r="B84" s="293"/>
      <c r="C84" s="292"/>
      <c r="D84" s="292"/>
      <c r="E84" s="292"/>
      <c r="F84" s="292"/>
      <c r="G84" s="292"/>
      <c r="H84" s="292"/>
      <c r="I84" s="292"/>
      <c r="J84" s="292"/>
      <c r="K84" s="292"/>
      <c r="L84" s="292"/>
      <c r="M84" s="292"/>
    </row>
    <row r="85" spans="1:13" s="290" customFormat="1">
      <c r="A85" s="292"/>
      <c r="B85" s="293"/>
      <c r="C85" s="292"/>
      <c r="D85" s="292"/>
      <c r="E85" s="292"/>
      <c r="F85" s="292"/>
      <c r="G85" s="292"/>
      <c r="H85" s="292"/>
      <c r="I85" s="292"/>
      <c r="J85" s="292"/>
      <c r="K85" s="292"/>
      <c r="L85" s="292"/>
      <c r="M85" s="292"/>
    </row>
    <row r="86" spans="1:13" s="290" customFormat="1">
      <c r="A86" s="292"/>
      <c r="B86" s="293"/>
      <c r="C86" s="292"/>
      <c r="D86" s="292"/>
      <c r="E86" s="292"/>
      <c r="F86" s="292"/>
      <c r="G86" s="292"/>
      <c r="H86" s="292"/>
      <c r="I86" s="292"/>
      <c r="J86" s="292"/>
      <c r="K86" s="292"/>
      <c r="L86" s="292"/>
      <c r="M86" s="292"/>
    </row>
    <row r="87" spans="1:13" s="290" customFormat="1">
      <c r="A87" s="292"/>
      <c r="B87" s="293"/>
      <c r="C87" s="292"/>
      <c r="D87" s="292"/>
      <c r="E87" s="292"/>
      <c r="F87" s="292"/>
      <c r="G87" s="292"/>
      <c r="H87" s="292"/>
      <c r="I87" s="292"/>
      <c r="J87" s="292"/>
      <c r="K87" s="292"/>
      <c r="L87" s="292"/>
      <c r="M87" s="292"/>
    </row>
    <row r="88" spans="1:13" s="290" customFormat="1">
      <c r="A88" s="292"/>
      <c r="B88" s="293"/>
      <c r="C88" s="292"/>
      <c r="D88" s="292"/>
      <c r="E88" s="292"/>
      <c r="F88" s="292"/>
      <c r="G88" s="292"/>
      <c r="H88" s="292"/>
      <c r="I88" s="292"/>
      <c r="J88" s="292"/>
      <c r="K88" s="292"/>
      <c r="L88" s="292"/>
      <c r="M88" s="292"/>
    </row>
    <row r="89" spans="1:13" s="290" customFormat="1">
      <c r="A89" s="292"/>
      <c r="B89" s="293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</row>
    <row r="90" spans="1:13" s="290" customFormat="1">
      <c r="A90" s="292"/>
      <c r="B90" s="293"/>
      <c r="C90" s="292"/>
      <c r="D90" s="292"/>
      <c r="E90" s="292"/>
      <c r="F90" s="292"/>
      <c r="G90" s="292"/>
      <c r="H90" s="292"/>
      <c r="I90" s="292"/>
      <c r="J90" s="292"/>
      <c r="K90" s="292"/>
      <c r="L90" s="292"/>
      <c r="M90" s="292"/>
    </row>
    <row r="91" spans="1:13" s="290" customFormat="1">
      <c r="A91" s="292"/>
      <c r="B91" s="293"/>
      <c r="C91" s="292"/>
      <c r="D91" s="292"/>
      <c r="E91" s="292"/>
      <c r="F91" s="292"/>
      <c r="G91" s="292"/>
      <c r="H91" s="292"/>
      <c r="I91" s="292"/>
      <c r="J91" s="292"/>
      <c r="K91" s="292"/>
      <c r="L91" s="292"/>
      <c r="M91" s="292"/>
    </row>
    <row r="92" spans="1:13" s="290" customFormat="1">
      <c r="A92" s="292"/>
      <c r="B92" s="293"/>
      <c r="C92" s="292"/>
      <c r="D92" s="292"/>
      <c r="E92" s="292"/>
      <c r="F92" s="292"/>
      <c r="G92" s="292"/>
      <c r="H92" s="292"/>
      <c r="I92" s="292"/>
      <c r="J92" s="292"/>
      <c r="K92" s="292"/>
      <c r="L92" s="292"/>
      <c r="M92" s="292"/>
    </row>
    <row r="93" spans="1:13" s="290" customFormat="1">
      <c r="A93" s="292"/>
      <c r="B93" s="293"/>
      <c r="C93" s="292"/>
      <c r="D93" s="292"/>
      <c r="E93" s="292"/>
      <c r="F93" s="292"/>
      <c r="G93" s="292"/>
      <c r="H93" s="292"/>
      <c r="I93" s="292"/>
      <c r="J93" s="292"/>
      <c r="K93" s="292"/>
      <c r="L93" s="292"/>
      <c r="M93" s="292"/>
    </row>
    <row r="94" spans="1:13" s="290" customFormat="1">
      <c r="A94" s="292"/>
      <c r="B94" s="293"/>
      <c r="C94" s="292"/>
      <c r="D94" s="292"/>
      <c r="E94" s="292"/>
      <c r="F94" s="292"/>
      <c r="G94" s="292"/>
      <c r="H94" s="292"/>
      <c r="I94" s="292"/>
      <c r="J94" s="292"/>
      <c r="K94" s="292"/>
      <c r="L94" s="292"/>
      <c r="M94" s="292"/>
    </row>
    <row r="95" spans="1:13" s="290" customFormat="1">
      <c r="A95" s="292"/>
      <c r="B95" s="293"/>
      <c r="C95" s="292"/>
      <c r="D95" s="292"/>
      <c r="E95" s="292"/>
      <c r="F95" s="292"/>
      <c r="G95" s="292"/>
      <c r="H95" s="292"/>
      <c r="I95" s="292"/>
      <c r="J95" s="292"/>
      <c r="K95" s="292"/>
      <c r="L95" s="292"/>
      <c r="M95" s="292"/>
    </row>
    <row r="96" spans="1:13" s="290" customFormat="1">
      <c r="A96" s="292"/>
      <c r="B96" s="293"/>
      <c r="C96" s="292"/>
      <c r="D96" s="292"/>
      <c r="E96" s="292"/>
      <c r="F96" s="292"/>
      <c r="G96" s="292"/>
      <c r="H96" s="292"/>
      <c r="I96" s="292"/>
      <c r="J96" s="292"/>
      <c r="K96" s="292"/>
      <c r="L96" s="292"/>
      <c r="M96" s="292"/>
    </row>
    <row r="97" spans="1:13" s="290" customFormat="1">
      <c r="A97" s="292"/>
      <c r="B97" s="293"/>
      <c r="C97" s="292"/>
      <c r="D97" s="292"/>
      <c r="E97" s="292"/>
      <c r="F97" s="292"/>
      <c r="G97" s="292"/>
      <c r="H97" s="292"/>
      <c r="I97" s="292"/>
      <c r="J97" s="292"/>
      <c r="K97" s="292"/>
      <c r="L97" s="292"/>
      <c r="M97" s="292"/>
    </row>
    <row r="98" spans="1:13" s="290" customFormat="1">
      <c r="A98" s="292"/>
      <c r="B98" s="293"/>
      <c r="C98" s="292"/>
      <c r="D98" s="292"/>
      <c r="E98" s="292"/>
      <c r="F98" s="292"/>
      <c r="G98" s="292"/>
      <c r="H98" s="292"/>
      <c r="I98" s="292"/>
      <c r="J98" s="292"/>
      <c r="K98" s="292"/>
      <c r="L98" s="292"/>
      <c r="M98" s="292"/>
    </row>
    <row r="99" spans="1:13" s="290" customFormat="1">
      <c r="A99" s="292"/>
      <c r="B99" s="293"/>
      <c r="C99" s="292"/>
      <c r="D99" s="292"/>
      <c r="E99" s="292"/>
      <c r="F99" s="292"/>
      <c r="G99" s="292"/>
      <c r="H99" s="292"/>
      <c r="I99" s="292"/>
      <c r="J99" s="292"/>
      <c r="K99" s="292"/>
      <c r="L99" s="292"/>
      <c r="M99" s="292"/>
    </row>
    <row r="100" spans="1:13" s="290" customFormat="1">
      <c r="A100" s="292"/>
      <c r="B100" s="293"/>
      <c r="C100" s="292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</row>
    <row r="101" spans="1:13" s="290" customFormat="1">
      <c r="A101" s="292"/>
      <c r="B101" s="293"/>
      <c r="C101" s="292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</row>
    <row r="102" spans="1:13" s="290" customFormat="1">
      <c r="A102" s="292"/>
      <c r="B102" s="293"/>
      <c r="C102" s="292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</row>
    <row r="103" spans="1:13" s="290" customFormat="1">
      <c r="A103" s="292"/>
      <c r="B103" s="293"/>
      <c r="C103" s="292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</row>
  </sheetData>
  <sheetProtection selectLockedCells="1"/>
  <mergeCells count="25">
    <mergeCell ref="J6:J8"/>
    <mergeCell ref="H9:H10"/>
    <mergeCell ref="I9:I10"/>
    <mergeCell ref="A6:A10"/>
    <mergeCell ref="E9:E10"/>
    <mergeCell ref="F9:F10"/>
    <mergeCell ref="G9:G10"/>
    <mergeCell ref="E6:G8"/>
    <mergeCell ref="B6:D8"/>
    <mergeCell ref="A3:I3"/>
    <mergeCell ref="J3:Q3"/>
    <mergeCell ref="Q6:Q10"/>
    <mergeCell ref="B9:B10"/>
    <mergeCell ref="C9:C10"/>
    <mergeCell ref="J9:J10"/>
    <mergeCell ref="K9:K10"/>
    <mergeCell ref="D9:D10"/>
    <mergeCell ref="H6:I8"/>
    <mergeCell ref="K6:M8"/>
    <mergeCell ref="N6:P8"/>
    <mergeCell ref="P9:P10"/>
    <mergeCell ref="L9:L10"/>
    <mergeCell ref="M9:M10"/>
    <mergeCell ref="N9:N10"/>
    <mergeCell ref="O9:O10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17"/>
  <dimension ref="A1:K103"/>
  <sheetViews>
    <sheetView view="pageBreakPreview" zoomScaleNormal="100" zoomScaleSheetLayoutView="100" workbookViewId="0">
      <selection activeCell="K10" sqref="K10"/>
    </sheetView>
  </sheetViews>
  <sheetFormatPr defaultRowHeight="18.75"/>
  <cols>
    <col min="1" max="1" width="6.625" style="300" customWidth="1"/>
    <col min="2" max="2" width="10.875" style="295" customWidth="1"/>
    <col min="3" max="3" width="9.375" style="296" customWidth="1"/>
    <col min="4" max="4" width="9.375" style="297" customWidth="1"/>
    <col min="5" max="5" width="9.375" style="296" customWidth="1"/>
    <col min="6" max="6" width="9.375" style="298" customWidth="1"/>
    <col min="7" max="8" width="9.375" style="296" customWidth="1"/>
    <col min="9" max="9" width="8.5" style="301" customWidth="1"/>
    <col min="10" max="16384" width="9" style="299"/>
  </cols>
  <sheetData>
    <row r="1" spans="1:9" ht="14.1" customHeight="1">
      <c r="A1" s="32" t="s">
        <v>573</v>
      </c>
      <c r="I1" s="13" t="s">
        <v>51</v>
      </c>
    </row>
    <row r="2" spans="1:9" ht="14.1" customHeight="1"/>
    <row r="3" spans="1:9" s="302" customFormat="1" ht="20.100000000000001" customHeight="1">
      <c r="A3" s="1720" t="s">
        <v>613</v>
      </c>
      <c r="B3" s="1720"/>
      <c r="C3" s="1720"/>
      <c r="D3" s="1720"/>
      <c r="E3" s="1720"/>
      <c r="F3" s="1720"/>
      <c r="G3" s="1720"/>
      <c r="H3" s="1720"/>
      <c r="I3" s="1720"/>
    </row>
    <row r="4" spans="1:9" s="303" customFormat="1" ht="24" customHeight="1">
      <c r="A4" s="1721" t="s">
        <v>614</v>
      </c>
      <c r="B4" s="1721"/>
      <c r="C4" s="1721"/>
      <c r="D4" s="1721"/>
      <c r="E4" s="1721"/>
      <c r="F4" s="1721"/>
      <c r="G4" s="1721"/>
      <c r="H4" s="1721"/>
      <c r="I4" s="1721"/>
    </row>
    <row r="5" spans="1:9" s="304" customFormat="1" ht="18" customHeight="1" thickBot="1">
      <c r="A5" s="284" t="s">
        <v>52</v>
      </c>
      <c r="D5" s="305"/>
      <c r="F5" s="306"/>
      <c r="I5" s="286" t="s">
        <v>53</v>
      </c>
    </row>
    <row r="6" spans="1:9" s="89" customFormat="1" ht="19.5" customHeight="1">
      <c r="A6" s="1737" t="s">
        <v>50</v>
      </c>
      <c r="B6" s="1738"/>
      <c r="C6" s="1726" t="s">
        <v>54</v>
      </c>
      <c r="D6" s="1729" t="s">
        <v>55</v>
      </c>
      <c r="E6" s="1729"/>
      <c r="F6" s="1731" t="s">
        <v>56</v>
      </c>
      <c r="G6" s="1731"/>
      <c r="H6" s="1731"/>
      <c r="I6" s="1732"/>
    </row>
    <row r="7" spans="1:9" s="89" customFormat="1" ht="19.5" customHeight="1">
      <c r="A7" s="1739"/>
      <c r="B7" s="1740"/>
      <c r="C7" s="1727"/>
      <c r="D7" s="1730"/>
      <c r="E7" s="1730"/>
      <c r="F7" s="1733"/>
      <c r="G7" s="1733"/>
      <c r="H7" s="1733"/>
      <c r="I7" s="1734"/>
    </row>
    <row r="8" spans="1:9" s="89" customFormat="1" ht="19.5" customHeight="1">
      <c r="A8" s="1739"/>
      <c r="B8" s="1740"/>
      <c r="C8" s="1727"/>
      <c r="D8" s="1730" t="s">
        <v>57</v>
      </c>
      <c r="E8" s="1724" t="s">
        <v>58</v>
      </c>
      <c r="F8" s="1733" t="s">
        <v>59</v>
      </c>
      <c r="G8" s="1724" t="s">
        <v>60</v>
      </c>
      <c r="H8" s="1724" t="s">
        <v>61</v>
      </c>
      <c r="I8" s="1722" t="s">
        <v>62</v>
      </c>
    </row>
    <row r="9" spans="1:9" s="89" customFormat="1" ht="19.5" customHeight="1">
      <c r="A9" s="1741"/>
      <c r="B9" s="1742"/>
      <c r="C9" s="1728"/>
      <c r="D9" s="1736"/>
      <c r="E9" s="1725"/>
      <c r="F9" s="1735"/>
      <c r="G9" s="1725"/>
      <c r="H9" s="1725"/>
      <c r="I9" s="1723"/>
    </row>
    <row r="10" spans="1:9" s="89" customFormat="1" ht="17.649999999999999" customHeight="1">
      <c r="A10" s="1745" t="s">
        <v>0</v>
      </c>
      <c r="B10" s="1746"/>
      <c r="C10" s="21">
        <v>22</v>
      </c>
      <c r="D10" s="21">
        <v>6206</v>
      </c>
      <c r="E10" s="21">
        <v>0</v>
      </c>
      <c r="F10" s="21">
        <v>852</v>
      </c>
      <c r="G10" s="21">
        <v>60</v>
      </c>
      <c r="H10" s="21">
        <v>0</v>
      </c>
      <c r="I10" s="21">
        <v>0</v>
      </c>
    </row>
    <row r="11" spans="1:9" s="89" customFormat="1" ht="17.649999999999999" customHeight="1">
      <c r="A11" s="1745" t="s">
        <v>334</v>
      </c>
      <c r="B11" s="1746"/>
      <c r="C11" s="21">
        <v>22</v>
      </c>
      <c r="D11" s="21">
        <v>6206</v>
      </c>
      <c r="E11" s="21">
        <v>0</v>
      </c>
      <c r="F11" s="21">
        <v>852</v>
      </c>
      <c r="G11" s="21">
        <v>60</v>
      </c>
      <c r="H11" s="21">
        <v>0</v>
      </c>
      <c r="I11" s="21">
        <v>0</v>
      </c>
    </row>
    <row r="12" spans="1:9" s="89" customFormat="1" ht="17.649999999999999" customHeight="1">
      <c r="A12" s="1745" t="s">
        <v>404</v>
      </c>
      <c r="B12" s="1746"/>
      <c r="C12" s="21">
        <v>22</v>
      </c>
      <c r="D12" s="21">
        <v>6206</v>
      </c>
      <c r="E12" s="21">
        <v>0</v>
      </c>
      <c r="F12" s="21">
        <v>852</v>
      </c>
      <c r="G12" s="21">
        <v>95</v>
      </c>
      <c r="H12" s="21">
        <v>0</v>
      </c>
      <c r="I12" s="21">
        <v>0</v>
      </c>
    </row>
    <row r="13" spans="1:9" s="89" customFormat="1" ht="17.649999999999999" customHeight="1">
      <c r="A13" s="1745" t="s">
        <v>665</v>
      </c>
      <c r="B13" s="1746"/>
      <c r="C13" s="21">
        <v>22</v>
      </c>
      <c r="D13" s="21">
        <v>6206</v>
      </c>
      <c r="E13" s="21">
        <v>0</v>
      </c>
      <c r="F13" s="21">
        <v>852</v>
      </c>
      <c r="G13" s="21">
        <v>95</v>
      </c>
      <c r="H13" s="21">
        <v>0</v>
      </c>
      <c r="I13" s="21">
        <v>0</v>
      </c>
    </row>
    <row r="14" spans="1:9" s="307" customFormat="1" ht="17.649999999999999" customHeight="1">
      <c r="A14" s="1743" t="s">
        <v>1011</v>
      </c>
      <c r="B14" s="1744"/>
      <c r="C14" s="23">
        <f t="shared" ref="C14:I14" si="0">SUM(C16:C38)</f>
        <v>22</v>
      </c>
      <c r="D14" s="23">
        <f t="shared" si="0"/>
        <v>6206</v>
      </c>
      <c r="E14" s="23">
        <f t="shared" si="0"/>
        <v>0</v>
      </c>
      <c r="F14" s="23">
        <f t="shared" si="0"/>
        <v>863</v>
      </c>
      <c r="G14" s="23">
        <f t="shared" si="0"/>
        <v>42</v>
      </c>
      <c r="H14" s="23">
        <f t="shared" si="0"/>
        <v>0</v>
      </c>
      <c r="I14" s="23">
        <f t="shared" si="0"/>
        <v>0</v>
      </c>
    </row>
    <row r="15" spans="1:9" s="89" customFormat="1" ht="17.45" customHeight="1">
      <c r="A15" s="24"/>
      <c r="B15" s="171"/>
      <c r="C15" s="21"/>
      <c r="D15" s="21"/>
      <c r="E15" s="21"/>
      <c r="F15" s="21"/>
      <c r="G15" s="21"/>
      <c r="H15" s="21"/>
      <c r="I15" s="21"/>
    </row>
    <row r="16" spans="1:9" s="89" customFormat="1" ht="17.649999999999999" customHeight="1">
      <c r="A16" s="24" t="s">
        <v>337</v>
      </c>
      <c r="B16" s="26" t="s">
        <v>270</v>
      </c>
      <c r="C16" s="519">
        <v>2</v>
      </c>
      <c r="D16" s="519">
        <v>316</v>
      </c>
      <c r="E16" s="519">
        <v>0</v>
      </c>
      <c r="F16" s="519">
        <v>60</v>
      </c>
      <c r="G16" s="519">
        <v>0</v>
      </c>
      <c r="H16" s="519">
        <v>0</v>
      </c>
      <c r="I16" s="519">
        <v>0</v>
      </c>
    </row>
    <row r="17" spans="1:9" s="89" customFormat="1" ht="17.649999999999999" customHeight="1">
      <c r="A17" s="24" t="s">
        <v>271</v>
      </c>
      <c r="B17" s="26" t="s">
        <v>272</v>
      </c>
      <c r="C17" s="519">
        <v>1</v>
      </c>
      <c r="D17" s="519">
        <v>140</v>
      </c>
      <c r="E17" s="519">
        <v>0</v>
      </c>
      <c r="F17" s="519">
        <v>50</v>
      </c>
      <c r="G17" s="519">
        <v>0</v>
      </c>
      <c r="H17" s="519">
        <v>0</v>
      </c>
      <c r="I17" s="519">
        <v>0</v>
      </c>
    </row>
    <row r="18" spans="1:9" s="89" customFormat="1" ht="17.649999999999999" customHeight="1">
      <c r="A18" s="24" t="s">
        <v>273</v>
      </c>
      <c r="B18" s="26" t="s">
        <v>274</v>
      </c>
      <c r="C18" s="519">
        <v>1</v>
      </c>
      <c r="D18" s="519">
        <v>155</v>
      </c>
      <c r="E18" s="519">
        <v>0</v>
      </c>
      <c r="F18" s="519">
        <v>37</v>
      </c>
      <c r="G18" s="519">
        <v>0</v>
      </c>
      <c r="H18" s="519">
        <v>0</v>
      </c>
      <c r="I18" s="519">
        <v>0</v>
      </c>
    </row>
    <row r="19" spans="1:9" s="89" customFormat="1" ht="17.45" customHeight="1">
      <c r="A19" s="24" t="s">
        <v>275</v>
      </c>
      <c r="B19" s="26" t="s">
        <v>276</v>
      </c>
      <c r="C19" s="519">
        <v>2</v>
      </c>
      <c r="D19" s="519">
        <v>599</v>
      </c>
      <c r="E19" s="519">
        <v>0</v>
      </c>
      <c r="F19" s="519">
        <v>80</v>
      </c>
      <c r="G19" s="519">
        <v>19</v>
      </c>
      <c r="H19" s="519">
        <v>0</v>
      </c>
      <c r="I19" s="519">
        <v>0</v>
      </c>
    </row>
    <row r="20" spans="1:9" s="89" customFormat="1" ht="17.45" customHeight="1">
      <c r="A20" s="24" t="s">
        <v>277</v>
      </c>
      <c r="B20" s="26" t="s">
        <v>278</v>
      </c>
      <c r="C20" s="519">
        <v>1</v>
      </c>
      <c r="D20" s="519">
        <v>144</v>
      </c>
      <c r="E20" s="519">
        <v>0</v>
      </c>
      <c r="F20" s="519">
        <v>50</v>
      </c>
      <c r="G20" s="519">
        <v>0</v>
      </c>
      <c r="H20" s="519">
        <v>0</v>
      </c>
      <c r="I20" s="519">
        <v>0</v>
      </c>
    </row>
    <row r="21" spans="1:9" s="89" customFormat="1" ht="17.45" customHeight="1">
      <c r="A21" s="24" t="s">
        <v>279</v>
      </c>
      <c r="B21" s="26" t="s">
        <v>280</v>
      </c>
      <c r="C21" s="519">
        <v>1</v>
      </c>
      <c r="D21" s="519">
        <v>85</v>
      </c>
      <c r="E21" s="519">
        <v>0</v>
      </c>
      <c r="F21" s="519">
        <v>26</v>
      </c>
      <c r="G21" s="519">
        <v>0</v>
      </c>
      <c r="H21" s="519">
        <v>0</v>
      </c>
      <c r="I21" s="519">
        <v>0</v>
      </c>
    </row>
    <row r="22" spans="1:9" s="89" customFormat="1" ht="17.45" customHeight="1">
      <c r="A22" s="24" t="s">
        <v>281</v>
      </c>
      <c r="B22" s="26" t="s">
        <v>282</v>
      </c>
      <c r="C22" s="519">
        <v>2</v>
      </c>
      <c r="D22" s="519">
        <v>1130</v>
      </c>
      <c r="E22" s="519">
        <v>0</v>
      </c>
      <c r="F22" s="519">
        <v>60</v>
      </c>
      <c r="G22" s="519">
        <v>0</v>
      </c>
      <c r="H22" s="519">
        <v>0</v>
      </c>
      <c r="I22" s="519">
        <v>0</v>
      </c>
    </row>
    <row r="23" spans="1:9" s="89" customFormat="1" ht="17.45" customHeight="1">
      <c r="A23" s="24" t="s">
        <v>283</v>
      </c>
      <c r="B23" s="26" t="s">
        <v>284</v>
      </c>
      <c r="C23" s="519">
        <v>1</v>
      </c>
      <c r="D23" s="519">
        <v>500</v>
      </c>
      <c r="E23" s="519">
        <v>0</v>
      </c>
      <c r="F23" s="519">
        <v>48</v>
      </c>
      <c r="G23" s="519">
        <v>0</v>
      </c>
      <c r="H23" s="519">
        <v>0</v>
      </c>
      <c r="I23" s="519">
        <v>0</v>
      </c>
    </row>
    <row r="24" spans="1:9" s="89" customFormat="1" ht="17.45" customHeight="1">
      <c r="A24" s="24" t="s">
        <v>285</v>
      </c>
      <c r="B24" s="26" t="s">
        <v>286</v>
      </c>
      <c r="C24" s="519">
        <v>1</v>
      </c>
      <c r="D24" s="519">
        <v>160</v>
      </c>
      <c r="E24" s="519">
        <v>0</v>
      </c>
      <c r="F24" s="519">
        <v>40</v>
      </c>
      <c r="G24" s="519">
        <v>0</v>
      </c>
      <c r="H24" s="519">
        <v>0</v>
      </c>
      <c r="I24" s="519">
        <v>0</v>
      </c>
    </row>
    <row r="25" spans="1:9" s="89" customFormat="1" ht="17.45" customHeight="1">
      <c r="A25" s="24" t="s">
        <v>287</v>
      </c>
      <c r="B25" s="26" t="s">
        <v>288</v>
      </c>
      <c r="C25" s="519">
        <v>0</v>
      </c>
      <c r="D25" s="519">
        <v>0</v>
      </c>
      <c r="E25" s="519">
        <v>0</v>
      </c>
      <c r="F25" s="519">
        <v>0</v>
      </c>
      <c r="G25" s="519">
        <v>0</v>
      </c>
      <c r="H25" s="519">
        <v>0</v>
      </c>
      <c r="I25" s="519">
        <v>0</v>
      </c>
    </row>
    <row r="26" spans="1:9" s="89" customFormat="1" ht="17.45" customHeight="1">
      <c r="A26" s="24" t="s">
        <v>289</v>
      </c>
      <c r="B26" s="26" t="s">
        <v>290</v>
      </c>
      <c r="C26" s="519">
        <v>0</v>
      </c>
      <c r="D26" s="519">
        <v>0</v>
      </c>
      <c r="E26" s="519">
        <v>0</v>
      </c>
      <c r="F26" s="519">
        <v>0</v>
      </c>
      <c r="G26" s="519">
        <v>0</v>
      </c>
      <c r="H26" s="519">
        <v>0</v>
      </c>
      <c r="I26" s="519">
        <v>0</v>
      </c>
    </row>
    <row r="27" spans="1:9" s="89" customFormat="1" ht="17.45" customHeight="1">
      <c r="A27" s="24" t="s">
        <v>291</v>
      </c>
      <c r="B27" s="26" t="s">
        <v>292</v>
      </c>
      <c r="C27" s="519">
        <v>1</v>
      </c>
      <c r="D27" s="519">
        <v>130</v>
      </c>
      <c r="E27" s="519">
        <v>0</v>
      </c>
      <c r="F27" s="519">
        <v>40</v>
      </c>
      <c r="G27" s="519">
        <v>0</v>
      </c>
      <c r="H27" s="519">
        <v>0</v>
      </c>
      <c r="I27" s="519">
        <v>0</v>
      </c>
    </row>
    <row r="28" spans="1:9" s="89" customFormat="1" ht="17.45" customHeight="1">
      <c r="A28" s="24" t="s">
        <v>293</v>
      </c>
      <c r="B28" s="26" t="s">
        <v>294</v>
      </c>
      <c r="C28" s="519">
        <v>1</v>
      </c>
      <c r="D28" s="519">
        <v>87</v>
      </c>
      <c r="E28" s="519">
        <v>0</v>
      </c>
      <c r="F28" s="519">
        <v>40</v>
      </c>
      <c r="G28" s="519">
        <v>0</v>
      </c>
      <c r="H28" s="519">
        <v>0</v>
      </c>
      <c r="I28" s="519">
        <v>0</v>
      </c>
    </row>
    <row r="29" spans="1:9" s="89" customFormat="1" ht="17.45" customHeight="1">
      <c r="A29" s="24" t="s">
        <v>295</v>
      </c>
      <c r="B29" s="26" t="s">
        <v>296</v>
      </c>
      <c r="C29" s="519">
        <v>1</v>
      </c>
      <c r="D29" s="519">
        <v>45</v>
      </c>
      <c r="E29" s="519">
        <v>0</v>
      </c>
      <c r="F29" s="519">
        <v>40</v>
      </c>
      <c r="G29" s="519">
        <v>8</v>
      </c>
      <c r="H29" s="519">
        <v>0</v>
      </c>
      <c r="I29" s="519">
        <v>0</v>
      </c>
    </row>
    <row r="30" spans="1:9" s="89" customFormat="1" ht="17.45" customHeight="1">
      <c r="A30" s="24" t="s">
        <v>297</v>
      </c>
      <c r="B30" s="26" t="s">
        <v>298</v>
      </c>
      <c r="C30" s="519">
        <v>1</v>
      </c>
      <c r="D30" s="519">
        <v>460</v>
      </c>
      <c r="E30" s="519">
        <v>0</v>
      </c>
      <c r="F30" s="519">
        <v>40</v>
      </c>
      <c r="G30" s="519">
        <v>0</v>
      </c>
      <c r="H30" s="519">
        <v>0</v>
      </c>
      <c r="I30" s="519">
        <v>0</v>
      </c>
    </row>
    <row r="31" spans="1:9" s="89" customFormat="1" ht="17.45" customHeight="1">
      <c r="A31" s="24" t="s">
        <v>299</v>
      </c>
      <c r="B31" s="26" t="s">
        <v>300</v>
      </c>
      <c r="C31" s="519">
        <v>1</v>
      </c>
      <c r="D31" s="519">
        <v>496</v>
      </c>
      <c r="E31" s="519">
        <v>0</v>
      </c>
      <c r="F31" s="519">
        <v>40</v>
      </c>
      <c r="G31" s="519">
        <v>0</v>
      </c>
      <c r="H31" s="519">
        <v>0</v>
      </c>
      <c r="I31" s="519">
        <v>0</v>
      </c>
    </row>
    <row r="32" spans="1:9" s="89" customFormat="1" ht="17.45" customHeight="1">
      <c r="A32" s="24" t="s">
        <v>301</v>
      </c>
      <c r="B32" s="26" t="s">
        <v>302</v>
      </c>
      <c r="C32" s="519">
        <v>1</v>
      </c>
      <c r="D32" s="519">
        <v>423</v>
      </c>
      <c r="E32" s="519">
        <v>0</v>
      </c>
      <c r="F32" s="519">
        <v>40</v>
      </c>
      <c r="G32" s="519">
        <v>15</v>
      </c>
      <c r="H32" s="519">
        <v>0</v>
      </c>
      <c r="I32" s="519">
        <v>0</v>
      </c>
    </row>
    <row r="33" spans="1:11" s="89" customFormat="1" ht="17.45" customHeight="1">
      <c r="A33" s="24" t="s">
        <v>303</v>
      </c>
      <c r="B33" s="26" t="s">
        <v>304</v>
      </c>
      <c r="C33" s="519">
        <v>1</v>
      </c>
      <c r="D33" s="519">
        <v>356</v>
      </c>
      <c r="E33" s="519">
        <v>0</v>
      </c>
      <c r="F33" s="519">
        <v>32</v>
      </c>
      <c r="G33" s="519">
        <v>0</v>
      </c>
      <c r="H33" s="519">
        <v>0</v>
      </c>
      <c r="I33" s="519">
        <v>0</v>
      </c>
    </row>
    <row r="34" spans="1:11" s="89" customFormat="1" ht="17.45" customHeight="1">
      <c r="A34" s="24" t="s">
        <v>305</v>
      </c>
      <c r="B34" s="26" t="s">
        <v>306</v>
      </c>
      <c r="C34" s="519">
        <v>0</v>
      </c>
      <c r="D34" s="519">
        <v>0</v>
      </c>
      <c r="E34" s="519">
        <v>0</v>
      </c>
      <c r="F34" s="519">
        <v>0</v>
      </c>
      <c r="G34" s="519">
        <v>0</v>
      </c>
      <c r="H34" s="519">
        <v>0</v>
      </c>
      <c r="I34" s="519">
        <v>0</v>
      </c>
    </row>
    <row r="35" spans="1:11" s="89" customFormat="1" ht="17.45" customHeight="1">
      <c r="A35" s="24" t="s">
        <v>307</v>
      </c>
      <c r="B35" s="26" t="s">
        <v>308</v>
      </c>
      <c r="C35" s="519">
        <v>2</v>
      </c>
      <c r="D35" s="519">
        <v>850</v>
      </c>
      <c r="E35" s="519">
        <v>0</v>
      </c>
      <c r="F35" s="519">
        <v>105</v>
      </c>
      <c r="G35" s="519">
        <v>0</v>
      </c>
      <c r="H35" s="519">
        <v>0</v>
      </c>
      <c r="I35" s="519">
        <v>0</v>
      </c>
    </row>
    <row r="36" spans="1:11" s="89" customFormat="1" ht="17.45" customHeight="1">
      <c r="A36" s="24" t="s">
        <v>309</v>
      </c>
      <c r="B36" s="26" t="s">
        <v>310</v>
      </c>
      <c r="C36" s="519">
        <v>1</v>
      </c>
      <c r="D36" s="519">
        <v>130</v>
      </c>
      <c r="E36" s="519">
        <v>0</v>
      </c>
      <c r="F36" s="519">
        <v>35</v>
      </c>
      <c r="G36" s="519">
        <v>0</v>
      </c>
      <c r="H36" s="519">
        <v>0</v>
      </c>
      <c r="I36" s="519">
        <v>0</v>
      </c>
    </row>
    <row r="37" spans="1:11" s="89" customFormat="1" ht="17.45" customHeight="1">
      <c r="A37" s="24" t="s">
        <v>311</v>
      </c>
      <c r="B37" s="26" t="s">
        <v>312</v>
      </c>
      <c r="C37" s="519">
        <v>0</v>
      </c>
      <c r="D37" s="519">
        <v>0</v>
      </c>
      <c r="E37" s="519">
        <v>0</v>
      </c>
      <c r="F37" s="519">
        <v>0</v>
      </c>
      <c r="G37" s="519">
        <v>0</v>
      </c>
      <c r="H37" s="519">
        <v>0</v>
      </c>
      <c r="I37" s="519">
        <v>0</v>
      </c>
    </row>
    <row r="38" spans="1:11" s="89" customFormat="1" ht="17.45" customHeight="1" thickBot="1">
      <c r="A38" s="28" t="s">
        <v>313</v>
      </c>
      <c r="B38" s="29" t="s">
        <v>314</v>
      </c>
      <c r="C38" s="525">
        <v>0</v>
      </c>
      <c r="D38" s="525">
        <v>0</v>
      </c>
      <c r="E38" s="525">
        <v>0</v>
      </c>
      <c r="F38" s="525">
        <v>0</v>
      </c>
      <c r="G38" s="525">
        <v>0</v>
      </c>
      <c r="H38" s="525">
        <v>0</v>
      </c>
      <c r="I38" s="525">
        <v>0</v>
      </c>
    </row>
    <row r="39" spans="1:11" s="308" customFormat="1" ht="11.1" customHeight="1">
      <c r="A39" s="128" t="s">
        <v>668</v>
      </c>
      <c r="B39" s="791"/>
      <c r="C39" s="792"/>
      <c r="D39" s="792"/>
      <c r="E39" s="291"/>
      <c r="F39" s="793"/>
      <c r="G39" s="793"/>
      <c r="H39" s="794"/>
      <c r="I39" s="794" t="s">
        <v>669</v>
      </c>
      <c r="J39" s="794"/>
      <c r="K39" s="291"/>
    </row>
    <row r="40" spans="1:11" s="89" customFormat="1" ht="11.25">
      <c r="A40" s="309"/>
      <c r="C40" s="309"/>
      <c r="D40" s="310"/>
      <c r="E40" s="309"/>
      <c r="F40" s="311"/>
      <c r="G40" s="309"/>
      <c r="H40" s="309"/>
      <c r="I40" s="309"/>
    </row>
    <row r="41" spans="1:11" s="89" customFormat="1" ht="11.25">
      <c r="A41" s="309"/>
      <c r="C41" s="309"/>
      <c r="D41" s="310"/>
      <c r="E41" s="309"/>
      <c r="F41" s="311"/>
      <c r="G41" s="309"/>
      <c r="H41" s="309"/>
      <c r="I41" s="309"/>
    </row>
    <row r="42" spans="1:11" s="89" customFormat="1" ht="11.25">
      <c r="A42" s="309"/>
      <c r="C42" s="309"/>
      <c r="D42" s="310"/>
      <c r="E42" s="309"/>
      <c r="F42" s="311"/>
      <c r="G42" s="309"/>
      <c r="H42" s="309"/>
      <c r="I42" s="309"/>
    </row>
    <row r="43" spans="1:11" s="89" customFormat="1" ht="11.25">
      <c r="A43" s="309"/>
      <c r="C43" s="309"/>
      <c r="D43" s="310"/>
      <c r="E43" s="309"/>
      <c r="F43" s="311"/>
      <c r="G43" s="309"/>
      <c r="H43" s="309"/>
      <c r="I43" s="309"/>
    </row>
    <row r="44" spans="1:11" s="89" customFormat="1" ht="11.25">
      <c r="A44" s="309"/>
      <c r="C44" s="309"/>
      <c r="D44" s="310"/>
      <c r="E44" s="309"/>
      <c r="F44" s="311"/>
      <c r="G44" s="309"/>
      <c r="H44" s="309"/>
      <c r="I44" s="309"/>
    </row>
    <row r="45" spans="1:11" s="89" customFormat="1" ht="11.25">
      <c r="A45" s="309"/>
      <c r="C45" s="309"/>
      <c r="D45" s="310"/>
      <c r="E45" s="309"/>
      <c r="F45" s="311"/>
      <c r="G45" s="309"/>
      <c r="H45" s="309"/>
      <c r="I45" s="309"/>
    </row>
    <row r="46" spans="1:11" s="89" customFormat="1" ht="11.25">
      <c r="A46" s="309"/>
      <c r="C46" s="309"/>
      <c r="D46" s="310"/>
      <c r="E46" s="309"/>
      <c r="F46" s="311"/>
      <c r="G46" s="309"/>
      <c r="H46" s="309"/>
      <c r="I46" s="309"/>
    </row>
    <row r="47" spans="1:11" s="89" customFormat="1" ht="11.25">
      <c r="A47" s="309"/>
      <c r="C47" s="309"/>
      <c r="D47" s="310"/>
      <c r="E47" s="309"/>
      <c r="F47" s="311"/>
      <c r="G47" s="309"/>
      <c r="H47" s="309"/>
      <c r="I47" s="309"/>
    </row>
    <row r="48" spans="1:11" s="89" customFormat="1" ht="11.25">
      <c r="A48" s="309"/>
      <c r="C48" s="309"/>
      <c r="D48" s="310"/>
      <c r="E48" s="309"/>
      <c r="F48" s="311"/>
      <c r="G48" s="309"/>
      <c r="H48" s="309"/>
      <c r="I48" s="309"/>
    </row>
    <row r="49" spans="1:9" s="89" customFormat="1" ht="11.25">
      <c r="A49" s="309"/>
      <c r="C49" s="309"/>
      <c r="D49" s="310"/>
      <c r="E49" s="309"/>
      <c r="F49" s="311"/>
      <c r="G49" s="309"/>
      <c r="H49" s="309"/>
      <c r="I49" s="309"/>
    </row>
    <row r="50" spans="1:9" s="89" customFormat="1" ht="11.25">
      <c r="A50" s="309"/>
      <c r="C50" s="309"/>
      <c r="D50" s="310"/>
      <c r="E50" s="309"/>
      <c r="F50" s="311"/>
      <c r="G50" s="309"/>
      <c r="H50" s="309"/>
      <c r="I50" s="309"/>
    </row>
    <row r="51" spans="1:9" s="89" customFormat="1" ht="11.25">
      <c r="A51" s="309"/>
      <c r="C51" s="309"/>
      <c r="D51" s="310"/>
      <c r="E51" s="309"/>
      <c r="F51" s="311"/>
      <c r="G51" s="309"/>
      <c r="H51" s="309"/>
      <c r="I51" s="309"/>
    </row>
    <row r="52" spans="1:9" s="89" customFormat="1" ht="11.25">
      <c r="A52" s="309"/>
      <c r="C52" s="309"/>
      <c r="D52" s="310"/>
      <c r="E52" s="309"/>
      <c r="F52" s="311"/>
      <c r="G52" s="309"/>
      <c r="H52" s="309"/>
      <c r="I52" s="309"/>
    </row>
    <row r="53" spans="1:9" s="89" customFormat="1" ht="11.25">
      <c r="A53" s="309"/>
      <c r="C53" s="309"/>
      <c r="D53" s="310"/>
      <c r="E53" s="309"/>
      <c r="F53" s="311"/>
      <c r="G53" s="309"/>
      <c r="H53" s="309"/>
      <c r="I53" s="309"/>
    </row>
    <row r="54" spans="1:9" s="89" customFormat="1" ht="11.25">
      <c r="A54" s="309"/>
      <c r="C54" s="309"/>
      <c r="D54" s="310"/>
      <c r="E54" s="309"/>
      <c r="F54" s="311"/>
      <c r="G54" s="309"/>
      <c r="H54" s="309"/>
      <c r="I54" s="309"/>
    </row>
    <row r="55" spans="1:9" s="89" customFormat="1" ht="11.25">
      <c r="A55" s="309"/>
      <c r="C55" s="309"/>
      <c r="D55" s="310"/>
      <c r="E55" s="309"/>
      <c r="F55" s="311"/>
      <c r="G55" s="309"/>
      <c r="H55" s="309"/>
      <c r="I55" s="309"/>
    </row>
    <row r="56" spans="1:9" s="89" customFormat="1" ht="11.25">
      <c r="A56" s="309"/>
      <c r="C56" s="309"/>
      <c r="D56" s="310"/>
      <c r="E56" s="309"/>
      <c r="F56" s="311"/>
      <c r="G56" s="309"/>
      <c r="H56" s="309"/>
      <c r="I56" s="309"/>
    </row>
    <row r="57" spans="1:9" s="89" customFormat="1" ht="11.25">
      <c r="A57" s="309"/>
      <c r="C57" s="309"/>
      <c r="D57" s="310"/>
      <c r="E57" s="309"/>
      <c r="F57" s="311"/>
      <c r="G57" s="309"/>
      <c r="H57" s="309"/>
      <c r="I57" s="309"/>
    </row>
    <row r="58" spans="1:9" s="89" customFormat="1" ht="11.25">
      <c r="A58" s="309"/>
      <c r="C58" s="309"/>
      <c r="D58" s="310"/>
      <c r="E58" s="309"/>
      <c r="F58" s="311"/>
      <c r="G58" s="309"/>
      <c r="H58" s="309"/>
      <c r="I58" s="309"/>
    </row>
    <row r="59" spans="1:9" s="89" customFormat="1" ht="11.25">
      <c r="A59" s="309"/>
      <c r="C59" s="309"/>
      <c r="D59" s="310"/>
      <c r="E59" s="309"/>
      <c r="F59" s="311"/>
      <c r="G59" s="309"/>
      <c r="H59" s="309"/>
      <c r="I59" s="309"/>
    </row>
    <row r="60" spans="1:9" s="89" customFormat="1" ht="11.25">
      <c r="A60" s="309"/>
      <c r="C60" s="309"/>
      <c r="D60" s="310"/>
      <c r="E60" s="309"/>
      <c r="F60" s="311"/>
      <c r="G60" s="309"/>
      <c r="H60" s="309"/>
      <c r="I60" s="309"/>
    </row>
    <row r="61" spans="1:9" s="89" customFormat="1" ht="11.25">
      <c r="A61" s="309"/>
      <c r="C61" s="309"/>
      <c r="D61" s="310"/>
      <c r="E61" s="309"/>
      <c r="F61" s="311"/>
      <c r="G61" s="309"/>
      <c r="H61" s="309"/>
      <c r="I61" s="309"/>
    </row>
    <row r="62" spans="1:9" s="89" customFormat="1" ht="11.25">
      <c r="A62" s="309"/>
      <c r="C62" s="309"/>
      <c r="D62" s="310"/>
      <c r="E62" s="309"/>
      <c r="F62" s="311"/>
      <c r="G62" s="309"/>
      <c r="H62" s="309"/>
      <c r="I62" s="309"/>
    </row>
    <row r="63" spans="1:9" s="89" customFormat="1" ht="11.25">
      <c r="A63" s="309"/>
      <c r="C63" s="309"/>
      <c r="D63" s="310"/>
      <c r="E63" s="309"/>
      <c r="F63" s="311"/>
      <c r="G63" s="309"/>
      <c r="H63" s="309"/>
      <c r="I63" s="309"/>
    </row>
    <row r="64" spans="1:9" s="89" customFormat="1" ht="11.25">
      <c r="A64" s="309"/>
      <c r="C64" s="309"/>
      <c r="D64" s="310"/>
      <c r="E64" s="309"/>
      <c r="F64" s="311"/>
      <c r="G64" s="309"/>
      <c r="H64" s="309"/>
      <c r="I64" s="309"/>
    </row>
    <row r="65" spans="1:9" s="89" customFormat="1" ht="11.25">
      <c r="A65" s="309"/>
      <c r="C65" s="309"/>
      <c r="D65" s="310"/>
      <c r="E65" s="309"/>
      <c r="F65" s="311"/>
      <c r="G65" s="309"/>
      <c r="H65" s="309"/>
      <c r="I65" s="309"/>
    </row>
    <row r="66" spans="1:9" s="89" customFormat="1" ht="11.25">
      <c r="A66" s="309"/>
      <c r="C66" s="309"/>
      <c r="D66" s="310"/>
      <c r="E66" s="309"/>
      <c r="F66" s="311"/>
      <c r="G66" s="309"/>
      <c r="H66" s="309"/>
      <c r="I66" s="309"/>
    </row>
    <row r="67" spans="1:9" s="89" customFormat="1" ht="11.25">
      <c r="A67" s="309"/>
      <c r="C67" s="309"/>
      <c r="D67" s="310"/>
      <c r="E67" s="309"/>
      <c r="F67" s="311"/>
      <c r="G67" s="309"/>
      <c r="H67" s="309"/>
      <c r="I67" s="309"/>
    </row>
    <row r="68" spans="1:9" s="89" customFormat="1" ht="11.25">
      <c r="A68" s="309"/>
      <c r="C68" s="309"/>
      <c r="D68" s="310"/>
      <c r="E68" s="309"/>
      <c r="F68" s="311"/>
      <c r="G68" s="309"/>
      <c r="H68" s="309"/>
      <c r="I68" s="309"/>
    </row>
    <row r="69" spans="1:9" s="89" customFormat="1" ht="11.25">
      <c r="A69" s="309"/>
      <c r="C69" s="309"/>
      <c r="D69" s="310"/>
      <c r="E69" s="309"/>
      <c r="F69" s="311"/>
      <c r="G69" s="309"/>
      <c r="H69" s="309"/>
      <c r="I69" s="309"/>
    </row>
    <row r="70" spans="1:9" s="89" customFormat="1" ht="11.25">
      <c r="A70" s="309"/>
      <c r="C70" s="309"/>
      <c r="D70" s="310"/>
      <c r="E70" s="309"/>
      <c r="F70" s="311"/>
      <c r="G70" s="309"/>
      <c r="H70" s="309"/>
      <c r="I70" s="309"/>
    </row>
    <row r="71" spans="1:9" s="89" customFormat="1" ht="11.25">
      <c r="A71" s="309"/>
      <c r="C71" s="309"/>
      <c r="D71" s="310"/>
      <c r="E71" s="309"/>
      <c r="F71" s="311"/>
      <c r="G71" s="309"/>
      <c r="H71" s="309"/>
      <c r="I71" s="309"/>
    </row>
    <row r="72" spans="1:9" s="89" customFormat="1" ht="11.25">
      <c r="A72" s="309"/>
      <c r="C72" s="309"/>
      <c r="D72" s="310"/>
      <c r="E72" s="309"/>
      <c r="F72" s="311"/>
      <c r="G72" s="309"/>
      <c r="H72" s="309"/>
      <c r="I72" s="309"/>
    </row>
    <row r="73" spans="1:9" s="89" customFormat="1" ht="11.25">
      <c r="A73" s="309"/>
      <c r="C73" s="309"/>
      <c r="D73" s="310"/>
      <c r="E73" s="309"/>
      <c r="F73" s="311"/>
      <c r="G73" s="309"/>
      <c r="H73" s="309"/>
      <c r="I73" s="309"/>
    </row>
    <row r="74" spans="1:9" s="89" customFormat="1" ht="11.25">
      <c r="A74" s="309"/>
      <c r="C74" s="309"/>
      <c r="D74" s="310"/>
      <c r="E74" s="309"/>
      <c r="F74" s="311"/>
      <c r="G74" s="309"/>
      <c r="H74" s="309"/>
      <c r="I74" s="309"/>
    </row>
    <row r="75" spans="1:9" s="89" customFormat="1" ht="11.25">
      <c r="A75" s="309"/>
      <c r="C75" s="309"/>
      <c r="D75" s="310"/>
      <c r="E75" s="309"/>
      <c r="F75" s="311"/>
      <c r="G75" s="309"/>
      <c r="H75" s="309"/>
      <c r="I75" s="309"/>
    </row>
    <row r="76" spans="1:9" s="89" customFormat="1" ht="11.25">
      <c r="A76" s="309"/>
      <c r="C76" s="309"/>
      <c r="D76" s="310"/>
      <c r="E76" s="309"/>
      <c r="F76" s="311"/>
      <c r="G76" s="309"/>
      <c r="H76" s="309"/>
      <c r="I76" s="309"/>
    </row>
    <row r="77" spans="1:9" s="89" customFormat="1" ht="11.25">
      <c r="A77" s="309"/>
      <c r="C77" s="309"/>
      <c r="D77" s="310"/>
      <c r="E77" s="309"/>
      <c r="F77" s="311"/>
      <c r="G77" s="309"/>
      <c r="H77" s="309"/>
      <c r="I77" s="309"/>
    </row>
    <row r="78" spans="1:9" s="89" customFormat="1" ht="11.25">
      <c r="A78" s="309"/>
      <c r="C78" s="309"/>
      <c r="D78" s="310"/>
      <c r="E78" s="309"/>
      <c r="F78" s="311"/>
      <c r="G78" s="309"/>
      <c r="H78" s="309"/>
      <c r="I78" s="309"/>
    </row>
    <row r="79" spans="1:9" s="89" customFormat="1" ht="11.25">
      <c r="A79" s="309"/>
      <c r="C79" s="309"/>
      <c r="D79" s="310"/>
      <c r="E79" s="309"/>
      <c r="F79" s="311"/>
      <c r="G79" s="309"/>
      <c r="H79" s="309"/>
      <c r="I79" s="309"/>
    </row>
    <row r="80" spans="1:9" s="89" customFormat="1" ht="11.25">
      <c r="A80" s="309"/>
      <c r="C80" s="309"/>
      <c r="D80" s="310"/>
      <c r="E80" s="309"/>
      <c r="F80" s="311"/>
      <c r="G80" s="309"/>
      <c r="H80" s="309"/>
      <c r="I80" s="309"/>
    </row>
    <row r="81" spans="1:9" s="89" customFormat="1" ht="11.25">
      <c r="A81" s="309"/>
      <c r="C81" s="309"/>
      <c r="D81" s="310"/>
      <c r="E81" s="309"/>
      <c r="F81" s="311"/>
      <c r="G81" s="309"/>
      <c r="H81" s="309"/>
      <c r="I81" s="309"/>
    </row>
    <row r="82" spans="1:9" s="89" customFormat="1" ht="11.25">
      <c r="A82" s="309"/>
      <c r="C82" s="309"/>
      <c r="D82" s="310"/>
      <c r="E82" s="309"/>
      <c r="F82" s="311"/>
      <c r="G82" s="309"/>
      <c r="H82" s="309"/>
      <c r="I82" s="309"/>
    </row>
    <row r="83" spans="1:9" s="89" customFormat="1" ht="11.25">
      <c r="A83" s="309"/>
      <c r="C83" s="309"/>
      <c r="D83" s="310"/>
      <c r="E83" s="309"/>
      <c r="F83" s="311"/>
      <c r="G83" s="309"/>
      <c r="H83" s="309"/>
      <c r="I83" s="309"/>
    </row>
    <row r="84" spans="1:9" s="89" customFormat="1" ht="11.25">
      <c r="A84" s="309"/>
      <c r="C84" s="309"/>
      <c r="D84" s="310"/>
      <c r="E84" s="309"/>
      <c r="F84" s="311"/>
      <c r="G84" s="309"/>
      <c r="H84" s="309"/>
      <c r="I84" s="309"/>
    </row>
    <row r="85" spans="1:9" s="89" customFormat="1" ht="11.25">
      <c r="A85" s="309"/>
      <c r="C85" s="309"/>
      <c r="D85" s="310"/>
      <c r="E85" s="309"/>
      <c r="F85" s="311"/>
      <c r="G85" s="309"/>
      <c r="H85" s="309"/>
      <c r="I85" s="309"/>
    </row>
    <row r="86" spans="1:9" s="89" customFormat="1" ht="11.25">
      <c r="A86" s="309"/>
      <c r="C86" s="309"/>
      <c r="D86" s="310"/>
      <c r="E86" s="309"/>
      <c r="F86" s="311"/>
      <c r="G86" s="309"/>
      <c r="H86" s="309"/>
      <c r="I86" s="309"/>
    </row>
    <row r="87" spans="1:9" s="89" customFormat="1" ht="11.25">
      <c r="A87" s="309"/>
      <c r="C87" s="309"/>
      <c r="D87" s="310"/>
      <c r="E87" s="309"/>
      <c r="F87" s="311"/>
      <c r="G87" s="309"/>
      <c r="H87" s="309"/>
      <c r="I87" s="309"/>
    </row>
    <row r="88" spans="1:9" s="89" customFormat="1" ht="11.25">
      <c r="A88" s="309"/>
      <c r="C88" s="309"/>
      <c r="D88" s="310"/>
      <c r="E88" s="309"/>
      <c r="F88" s="311"/>
      <c r="G88" s="309"/>
      <c r="H88" s="309"/>
      <c r="I88" s="309"/>
    </row>
    <row r="89" spans="1:9" s="89" customFormat="1" ht="11.25">
      <c r="A89" s="309"/>
      <c r="C89" s="309"/>
      <c r="D89" s="310"/>
      <c r="E89" s="309"/>
      <c r="F89" s="311"/>
      <c r="G89" s="309"/>
      <c r="H89" s="309"/>
      <c r="I89" s="309"/>
    </row>
    <row r="90" spans="1:9" s="89" customFormat="1" ht="11.25">
      <c r="A90" s="309"/>
      <c r="C90" s="309"/>
      <c r="D90" s="310"/>
      <c r="E90" s="309"/>
      <c r="F90" s="311"/>
      <c r="G90" s="309"/>
      <c r="H90" s="309"/>
      <c r="I90" s="309"/>
    </row>
    <row r="91" spans="1:9" s="89" customFormat="1" ht="11.25">
      <c r="A91" s="309"/>
      <c r="C91" s="309"/>
      <c r="D91" s="310"/>
      <c r="E91" s="309"/>
      <c r="F91" s="311"/>
      <c r="G91" s="309"/>
      <c r="H91" s="309"/>
      <c r="I91" s="309"/>
    </row>
    <row r="92" spans="1:9" s="89" customFormat="1" ht="11.25">
      <c r="A92" s="309"/>
      <c r="C92" s="309"/>
      <c r="D92" s="310"/>
      <c r="E92" s="309"/>
      <c r="F92" s="311"/>
      <c r="G92" s="309"/>
      <c r="H92" s="309"/>
      <c r="I92" s="309"/>
    </row>
    <row r="93" spans="1:9" s="89" customFormat="1" ht="11.25">
      <c r="A93" s="309"/>
      <c r="C93" s="309"/>
      <c r="D93" s="310"/>
      <c r="E93" s="309"/>
      <c r="F93" s="311"/>
      <c r="G93" s="309"/>
      <c r="H93" s="309"/>
      <c r="I93" s="309"/>
    </row>
    <row r="94" spans="1:9" s="89" customFormat="1" ht="11.25">
      <c r="A94" s="309"/>
      <c r="C94" s="309"/>
      <c r="D94" s="310"/>
      <c r="E94" s="309"/>
      <c r="F94" s="311"/>
      <c r="G94" s="309"/>
      <c r="H94" s="309"/>
      <c r="I94" s="309"/>
    </row>
    <row r="95" spans="1:9" s="89" customFormat="1" ht="11.25">
      <c r="A95" s="309"/>
      <c r="C95" s="309"/>
      <c r="D95" s="310"/>
      <c r="E95" s="309"/>
      <c r="F95" s="311"/>
      <c r="G95" s="309"/>
      <c r="H95" s="309"/>
      <c r="I95" s="309"/>
    </row>
    <row r="96" spans="1:9" s="89" customFormat="1" ht="11.25">
      <c r="A96" s="309"/>
      <c r="C96" s="309"/>
      <c r="D96" s="310"/>
      <c r="E96" s="309"/>
      <c r="F96" s="311"/>
      <c r="G96" s="309"/>
      <c r="H96" s="309"/>
      <c r="I96" s="309"/>
    </row>
    <row r="97" spans="1:9" s="89" customFormat="1" ht="11.25">
      <c r="A97" s="309"/>
      <c r="C97" s="309"/>
      <c r="D97" s="310"/>
      <c r="E97" s="309"/>
      <c r="F97" s="311"/>
      <c r="G97" s="309"/>
      <c r="H97" s="309"/>
      <c r="I97" s="309"/>
    </row>
    <row r="98" spans="1:9" s="89" customFormat="1" ht="11.25">
      <c r="A98" s="309"/>
      <c r="C98" s="309"/>
      <c r="D98" s="310"/>
      <c r="E98" s="309"/>
      <c r="F98" s="311"/>
      <c r="G98" s="309"/>
      <c r="H98" s="309"/>
      <c r="I98" s="309"/>
    </row>
    <row r="99" spans="1:9" s="89" customFormat="1" ht="11.25">
      <c r="A99" s="309"/>
      <c r="C99" s="309"/>
      <c r="D99" s="310"/>
      <c r="E99" s="309"/>
      <c r="F99" s="311"/>
      <c r="G99" s="309"/>
      <c r="H99" s="309"/>
      <c r="I99" s="309"/>
    </row>
    <row r="100" spans="1:9" s="89" customFormat="1" ht="11.25">
      <c r="A100" s="309"/>
      <c r="C100" s="309"/>
      <c r="D100" s="310"/>
      <c r="E100" s="309"/>
      <c r="F100" s="311"/>
      <c r="G100" s="309"/>
      <c r="H100" s="309"/>
      <c r="I100" s="309"/>
    </row>
    <row r="101" spans="1:9" s="89" customFormat="1" ht="11.25">
      <c r="A101" s="309"/>
      <c r="C101" s="309"/>
      <c r="D101" s="310"/>
      <c r="E101" s="309"/>
      <c r="F101" s="311"/>
      <c r="G101" s="309"/>
      <c r="H101" s="309"/>
      <c r="I101" s="309"/>
    </row>
    <row r="102" spans="1:9" s="89" customFormat="1" ht="11.25">
      <c r="A102" s="309"/>
      <c r="C102" s="309"/>
      <c r="D102" s="310"/>
      <c r="E102" s="309"/>
      <c r="F102" s="311"/>
      <c r="G102" s="309"/>
      <c r="H102" s="309"/>
      <c r="I102" s="309"/>
    </row>
    <row r="103" spans="1:9" s="89" customFormat="1" ht="11.25">
      <c r="A103" s="309"/>
      <c r="C103" s="309"/>
      <c r="D103" s="310"/>
      <c r="E103" s="309"/>
      <c r="F103" s="311"/>
      <c r="G103" s="309"/>
      <c r="H103" s="309"/>
      <c r="I103" s="309"/>
    </row>
  </sheetData>
  <sheetProtection selectLockedCells="1"/>
  <mergeCells count="17">
    <mergeCell ref="A14:B14"/>
    <mergeCell ref="A10:B10"/>
    <mergeCell ref="A11:B11"/>
    <mergeCell ref="A12:B12"/>
    <mergeCell ref="A13:B13"/>
    <mergeCell ref="A3:I3"/>
    <mergeCell ref="A4:I4"/>
    <mergeCell ref="I8:I9"/>
    <mergeCell ref="E8:E9"/>
    <mergeCell ref="C6:C9"/>
    <mergeCell ref="D6:E7"/>
    <mergeCell ref="F6:I7"/>
    <mergeCell ref="H8:H9"/>
    <mergeCell ref="F8:F9"/>
    <mergeCell ref="D8:D9"/>
    <mergeCell ref="G8:G9"/>
    <mergeCell ref="A6:B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18"/>
  <dimension ref="A1:Y101"/>
  <sheetViews>
    <sheetView view="pageBreakPreview" topLeftCell="C1" zoomScaleNormal="100" zoomScaleSheetLayoutView="100" workbookViewId="0">
      <selection activeCell="S15" sqref="S15"/>
    </sheetView>
  </sheetViews>
  <sheetFormatPr defaultColWidth="6" defaultRowHeight="12"/>
  <cols>
    <col min="1" max="1" width="6.25" style="137" customWidth="1"/>
    <col min="2" max="2" width="8.25" style="137" customWidth="1"/>
    <col min="3" max="3" width="10.75" style="30" customWidth="1"/>
    <col min="4" max="4" width="9.875" style="30" customWidth="1"/>
    <col min="5" max="5" width="7.625" style="30" customWidth="1"/>
    <col min="6" max="6" width="8.875" style="30" customWidth="1"/>
    <col min="7" max="7" width="8.625" style="30" customWidth="1"/>
    <col min="8" max="8" width="10.875" style="30" customWidth="1"/>
    <col min="9" max="9" width="11.25" style="30" customWidth="1"/>
    <col min="10" max="10" width="5.25" style="30" customWidth="1"/>
    <col min="11" max="11" width="7.375" style="138" customWidth="1"/>
    <col min="12" max="17" width="11.625" style="30" customWidth="1"/>
    <col min="18" max="18" width="12.375" style="30" customWidth="1"/>
    <col min="19" max="19" width="12" style="30" customWidth="1"/>
    <col min="20" max="20" width="11.375" style="30" customWidth="1"/>
    <col min="21" max="22" width="12.375" style="30" customWidth="1"/>
    <col min="23" max="23" width="11.375" style="30" customWidth="1"/>
    <col min="24" max="24" width="3.25" style="138" customWidth="1"/>
    <col min="25" max="25" width="7.25" style="138" customWidth="1"/>
    <col min="26" max="16384" width="6" style="31"/>
  </cols>
  <sheetData>
    <row r="1" spans="1:25" s="12" customFormat="1" ht="14.1" customHeight="1">
      <c r="A1" s="149"/>
      <c r="B1" s="149"/>
      <c r="C1" s="11"/>
      <c r="D1" s="11"/>
      <c r="E1" s="11"/>
      <c r="F1" s="11"/>
      <c r="G1" s="11"/>
      <c r="H1" s="11"/>
      <c r="I1" s="13" t="s">
        <v>1114</v>
      </c>
      <c r="J1" s="32" t="s">
        <v>1115</v>
      </c>
      <c r="K1" s="92"/>
      <c r="L1" s="11"/>
      <c r="M1" s="11"/>
      <c r="N1" s="11"/>
      <c r="O1" s="11"/>
      <c r="P1" s="11"/>
      <c r="Q1" s="11"/>
      <c r="R1" s="13"/>
      <c r="S1" s="11"/>
      <c r="T1" s="11"/>
      <c r="U1" s="11"/>
      <c r="V1" s="11"/>
      <c r="W1" s="11"/>
      <c r="X1" s="151"/>
      <c r="Y1" s="13" t="s">
        <v>1116</v>
      </c>
    </row>
    <row r="2" spans="1:25" s="12" customFormat="1" ht="14.1" customHeight="1">
      <c r="A2" s="149"/>
      <c r="B2" s="149"/>
      <c r="C2" s="11"/>
      <c r="D2" s="11"/>
      <c r="E2" s="11"/>
      <c r="F2" s="11"/>
      <c r="G2" s="11"/>
      <c r="H2" s="11"/>
      <c r="I2" s="11"/>
      <c r="J2" s="11"/>
      <c r="K2" s="15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51"/>
      <c r="Y2" s="151"/>
    </row>
    <row r="3" spans="1:25" s="14" customFormat="1" ht="20.100000000000001" customHeight="1">
      <c r="A3" s="1208" t="s">
        <v>615</v>
      </c>
      <c r="B3" s="1208"/>
      <c r="C3" s="1208"/>
      <c r="D3" s="1208"/>
      <c r="E3" s="1208"/>
      <c r="F3" s="1208"/>
      <c r="G3" s="1208"/>
      <c r="H3" s="1208"/>
      <c r="I3" s="1208"/>
      <c r="J3" s="1208" t="s">
        <v>617</v>
      </c>
      <c r="K3" s="1208"/>
      <c r="L3" s="1208"/>
      <c r="M3" s="1208"/>
      <c r="N3" s="1208"/>
      <c r="O3" s="1208"/>
      <c r="P3" s="1208"/>
      <c r="Q3" s="1208"/>
      <c r="R3" s="1757" t="s">
        <v>618</v>
      </c>
      <c r="S3" s="1757"/>
      <c r="T3" s="1757"/>
      <c r="U3" s="1757"/>
      <c r="V3" s="1757"/>
      <c r="W3" s="1757"/>
      <c r="X3" s="1757"/>
      <c r="Y3" s="1757"/>
    </row>
    <row r="4" spans="1:25" s="16" customFormat="1" ht="24" customHeight="1">
      <c r="A4" s="1209" t="s">
        <v>616</v>
      </c>
      <c r="B4" s="1209"/>
      <c r="C4" s="1209"/>
      <c r="D4" s="1209"/>
      <c r="E4" s="1209"/>
      <c r="F4" s="1209"/>
      <c r="G4" s="1209"/>
      <c r="H4" s="1209"/>
      <c r="I4" s="1209"/>
      <c r="J4" s="153"/>
      <c r="K4" s="15"/>
      <c r="L4" s="153"/>
      <c r="M4" s="153"/>
      <c r="N4" s="153"/>
      <c r="O4" s="153"/>
      <c r="P4" s="15"/>
      <c r="Q4" s="153"/>
      <c r="R4" s="15"/>
      <c r="S4" s="15"/>
      <c r="T4" s="15"/>
      <c r="U4" s="15"/>
      <c r="V4" s="15"/>
      <c r="W4" s="15"/>
      <c r="Y4" s="15"/>
    </row>
    <row r="5" spans="1:25" s="154" customFormat="1" ht="18" customHeight="1" thickBot="1">
      <c r="A5" s="154" t="s">
        <v>346</v>
      </c>
      <c r="I5" s="19" t="s">
        <v>451</v>
      </c>
      <c r="J5" s="154" t="s">
        <v>346</v>
      </c>
      <c r="Y5" s="19" t="s">
        <v>451</v>
      </c>
    </row>
    <row r="6" spans="1:25" s="155" customFormat="1" ht="12.75" customHeight="1">
      <c r="A6" s="1779" t="s">
        <v>452</v>
      </c>
      <c r="B6" s="1780"/>
      <c r="C6" s="1785" t="s">
        <v>453</v>
      </c>
      <c r="D6" s="1319" t="s">
        <v>454</v>
      </c>
      <c r="E6" s="1319" t="s">
        <v>455</v>
      </c>
      <c r="F6" s="1319"/>
      <c r="G6" s="1319"/>
      <c r="H6" s="1319" t="s">
        <v>456</v>
      </c>
      <c r="I6" s="1322"/>
      <c r="J6" s="1789" t="s">
        <v>457</v>
      </c>
      <c r="K6" s="1790"/>
      <c r="L6" s="1760" t="s">
        <v>458</v>
      </c>
      <c r="M6" s="1319"/>
      <c r="N6" s="1319"/>
      <c r="O6" s="1319"/>
      <c r="P6" s="1319"/>
      <c r="Q6" s="1322"/>
      <c r="R6" s="1795" t="s">
        <v>459</v>
      </c>
      <c r="S6" s="1796"/>
      <c r="T6" s="1796"/>
      <c r="U6" s="1319" t="s">
        <v>460</v>
      </c>
      <c r="V6" s="1319"/>
      <c r="W6" s="1322"/>
      <c r="X6" s="1747" t="s">
        <v>461</v>
      </c>
      <c r="Y6" s="1748"/>
    </row>
    <row r="7" spans="1:25" s="155" customFormat="1" ht="13.5" customHeight="1">
      <c r="A7" s="1781"/>
      <c r="B7" s="1782"/>
      <c r="C7" s="1786"/>
      <c r="D7" s="1755"/>
      <c r="E7" s="1771"/>
      <c r="F7" s="1755"/>
      <c r="G7" s="1755"/>
      <c r="H7" s="1755"/>
      <c r="I7" s="1756"/>
      <c r="J7" s="1791"/>
      <c r="K7" s="1792"/>
      <c r="L7" s="1761"/>
      <c r="M7" s="1755"/>
      <c r="N7" s="1755"/>
      <c r="O7" s="1755"/>
      <c r="P7" s="1755"/>
      <c r="Q7" s="1756"/>
      <c r="R7" s="1797"/>
      <c r="S7" s="1758"/>
      <c r="T7" s="1758"/>
      <c r="U7" s="1771"/>
      <c r="V7" s="1755"/>
      <c r="W7" s="1756"/>
      <c r="X7" s="1749"/>
      <c r="Y7" s="1750"/>
    </row>
    <row r="8" spans="1:25" s="155" customFormat="1" ht="12.95" customHeight="1">
      <c r="A8" s="1781"/>
      <c r="B8" s="1782"/>
      <c r="C8" s="1786"/>
      <c r="D8" s="1755"/>
      <c r="E8" s="1762"/>
      <c r="F8" s="1758" t="s">
        <v>347</v>
      </c>
      <c r="G8" s="1758" t="s">
        <v>193</v>
      </c>
      <c r="H8" s="1758" t="s">
        <v>462</v>
      </c>
      <c r="I8" s="1753" t="s">
        <v>463</v>
      </c>
      <c r="J8" s="1791"/>
      <c r="K8" s="1792"/>
      <c r="L8" s="1763" t="s">
        <v>464</v>
      </c>
      <c r="M8" s="1758" t="s">
        <v>465</v>
      </c>
      <c r="N8" s="1758" t="s">
        <v>466</v>
      </c>
      <c r="O8" s="1758" t="s">
        <v>467</v>
      </c>
      <c r="P8" s="1758" t="s">
        <v>468</v>
      </c>
      <c r="Q8" s="1753" t="s">
        <v>469</v>
      </c>
      <c r="R8" s="1772"/>
      <c r="S8" s="1758" t="s">
        <v>470</v>
      </c>
      <c r="T8" s="1758" t="s">
        <v>471</v>
      </c>
      <c r="U8" s="1762"/>
      <c r="V8" s="1758" t="s">
        <v>472</v>
      </c>
      <c r="W8" s="1753" t="s">
        <v>473</v>
      </c>
      <c r="X8" s="1749"/>
      <c r="Y8" s="1750"/>
    </row>
    <row r="9" spans="1:25" s="155" customFormat="1" ht="12.95" customHeight="1">
      <c r="A9" s="1781"/>
      <c r="B9" s="1782"/>
      <c r="C9" s="1786"/>
      <c r="D9" s="1755"/>
      <c r="E9" s="1758"/>
      <c r="F9" s="1758"/>
      <c r="G9" s="1758"/>
      <c r="H9" s="1758"/>
      <c r="I9" s="1753"/>
      <c r="J9" s="1791"/>
      <c r="K9" s="1792"/>
      <c r="L9" s="1763"/>
      <c r="M9" s="1758"/>
      <c r="N9" s="1758"/>
      <c r="O9" s="1758"/>
      <c r="P9" s="1758"/>
      <c r="Q9" s="1753"/>
      <c r="R9" s="1773"/>
      <c r="S9" s="1758"/>
      <c r="T9" s="1758"/>
      <c r="U9" s="1758"/>
      <c r="V9" s="1758"/>
      <c r="W9" s="1753"/>
      <c r="X9" s="1749"/>
      <c r="Y9" s="1750"/>
    </row>
    <row r="10" spans="1:25" s="155" customFormat="1" ht="12.95" customHeight="1">
      <c r="A10" s="1783"/>
      <c r="B10" s="1784"/>
      <c r="C10" s="1787"/>
      <c r="D10" s="1788"/>
      <c r="E10" s="1759"/>
      <c r="F10" s="1759"/>
      <c r="G10" s="1759"/>
      <c r="H10" s="1759"/>
      <c r="I10" s="1754"/>
      <c r="J10" s="1793"/>
      <c r="K10" s="1794"/>
      <c r="L10" s="1764"/>
      <c r="M10" s="1759"/>
      <c r="N10" s="1759"/>
      <c r="O10" s="1759"/>
      <c r="P10" s="1759"/>
      <c r="Q10" s="1754"/>
      <c r="R10" s="1774"/>
      <c r="S10" s="1759"/>
      <c r="T10" s="1759"/>
      <c r="U10" s="1759"/>
      <c r="V10" s="1759"/>
      <c r="W10" s="1754"/>
      <c r="X10" s="1751"/>
      <c r="Y10" s="1752"/>
    </row>
    <row r="11" spans="1:25" s="12" customFormat="1" ht="44.1" customHeight="1">
      <c r="A11" s="1775" t="s">
        <v>0</v>
      </c>
      <c r="B11" s="1775"/>
      <c r="C11" s="21">
        <v>219</v>
      </c>
      <c r="D11" s="21">
        <v>387263</v>
      </c>
      <c r="E11" s="21">
        <v>9635</v>
      </c>
      <c r="F11" s="21">
        <v>6250</v>
      </c>
      <c r="G11" s="21">
        <v>3385</v>
      </c>
      <c r="H11" s="21">
        <v>2856320</v>
      </c>
      <c r="I11" s="21">
        <v>1241265</v>
      </c>
      <c r="J11" s="1775" t="s">
        <v>0</v>
      </c>
      <c r="K11" s="1775"/>
      <c r="L11" s="21">
        <v>606841</v>
      </c>
      <c r="M11" s="21">
        <v>498952</v>
      </c>
      <c r="N11" s="21">
        <v>8521</v>
      </c>
      <c r="O11" s="21">
        <v>2442</v>
      </c>
      <c r="P11" s="21">
        <v>8995455</v>
      </c>
      <c r="Q11" s="21">
        <v>25052</v>
      </c>
      <c r="R11" s="21">
        <v>16607315</v>
      </c>
      <c r="S11" s="21">
        <v>14538856</v>
      </c>
      <c r="T11" s="21">
        <v>863751</v>
      </c>
      <c r="U11" s="21">
        <v>25978570</v>
      </c>
      <c r="V11" s="21">
        <v>23722056</v>
      </c>
      <c r="W11" s="21">
        <v>2256514</v>
      </c>
      <c r="X11" s="1802" t="s">
        <v>0</v>
      </c>
      <c r="Y11" s="1778"/>
    </row>
    <row r="12" spans="1:25" s="12" customFormat="1" ht="44.1" customHeight="1">
      <c r="A12" s="1775" t="s">
        <v>334</v>
      </c>
      <c r="B12" s="1775"/>
      <c r="C12" s="21">
        <v>168</v>
      </c>
      <c r="D12" s="21">
        <v>386913</v>
      </c>
      <c r="E12" s="21">
        <v>8677</v>
      </c>
      <c r="F12" s="21">
        <v>5682</v>
      </c>
      <c r="G12" s="21">
        <v>2995</v>
      </c>
      <c r="H12" s="21">
        <v>2978381</v>
      </c>
      <c r="I12" s="21">
        <v>1280962</v>
      </c>
      <c r="J12" s="1775" t="s">
        <v>334</v>
      </c>
      <c r="K12" s="1775"/>
      <c r="L12" s="21">
        <v>678295</v>
      </c>
      <c r="M12" s="21">
        <v>466332</v>
      </c>
      <c r="N12" s="21">
        <v>10699</v>
      </c>
      <c r="O12" s="21">
        <v>2424</v>
      </c>
      <c r="P12" s="21">
        <v>895118</v>
      </c>
      <c r="Q12" s="21">
        <v>109389</v>
      </c>
      <c r="R12" s="21">
        <v>15575716</v>
      </c>
      <c r="S12" s="21">
        <v>13601400</v>
      </c>
      <c r="T12" s="21">
        <v>1974316</v>
      </c>
      <c r="U12" s="21">
        <v>30065951</v>
      </c>
      <c r="V12" s="21">
        <v>27617157</v>
      </c>
      <c r="W12" s="21">
        <v>2448794</v>
      </c>
      <c r="X12" s="1802" t="s">
        <v>395</v>
      </c>
      <c r="Y12" s="1778"/>
    </row>
    <row r="13" spans="1:25" s="12" customFormat="1" ht="44.1" customHeight="1">
      <c r="A13" s="1775" t="s">
        <v>404</v>
      </c>
      <c r="B13" s="1775"/>
      <c r="C13" s="21">
        <v>168</v>
      </c>
      <c r="D13" s="21">
        <v>387682</v>
      </c>
      <c r="E13" s="21">
        <v>9859</v>
      </c>
      <c r="F13" s="21">
        <v>6394</v>
      </c>
      <c r="G13" s="21">
        <v>3465</v>
      </c>
      <c r="H13" s="21">
        <v>3206647</v>
      </c>
      <c r="I13" s="21">
        <v>1469440</v>
      </c>
      <c r="J13" s="1775" t="s">
        <v>404</v>
      </c>
      <c r="K13" s="1775"/>
      <c r="L13" s="21">
        <v>762127</v>
      </c>
      <c r="M13" s="21">
        <v>528610</v>
      </c>
      <c r="N13" s="21">
        <v>9250</v>
      </c>
      <c r="O13" s="21">
        <v>2289</v>
      </c>
      <c r="P13" s="21">
        <v>1045387</v>
      </c>
      <c r="Q13" s="21">
        <v>128028</v>
      </c>
      <c r="R13" s="21">
        <v>18110567</v>
      </c>
      <c r="S13" s="21">
        <v>16140663</v>
      </c>
      <c r="T13" s="21">
        <v>1969904</v>
      </c>
      <c r="U13" s="21">
        <v>31065641</v>
      </c>
      <c r="V13" s="21">
        <v>28353671</v>
      </c>
      <c r="W13" s="21">
        <v>2711970</v>
      </c>
      <c r="X13" s="1802" t="s">
        <v>404</v>
      </c>
      <c r="Y13" s="1778"/>
    </row>
    <row r="14" spans="1:25" s="12" customFormat="1" ht="44.1" customHeight="1">
      <c r="A14" s="1775" t="s">
        <v>665</v>
      </c>
      <c r="B14" s="1775"/>
      <c r="C14" s="21">
        <v>168</v>
      </c>
      <c r="D14" s="21">
        <v>386655</v>
      </c>
      <c r="E14" s="21">
        <v>10114</v>
      </c>
      <c r="F14" s="21">
        <v>6506</v>
      </c>
      <c r="G14" s="21">
        <v>3608</v>
      </c>
      <c r="H14" s="21">
        <v>3567278</v>
      </c>
      <c r="I14" s="21">
        <v>1695896</v>
      </c>
      <c r="J14" s="1775" t="s">
        <v>665</v>
      </c>
      <c r="K14" s="1775"/>
      <c r="L14" s="21">
        <v>818576</v>
      </c>
      <c r="M14" s="21">
        <v>525584</v>
      </c>
      <c r="N14" s="21">
        <v>7161</v>
      </c>
      <c r="O14" s="21">
        <v>2573</v>
      </c>
      <c r="P14" s="21">
        <v>1089844</v>
      </c>
      <c r="Q14" s="21">
        <v>127567</v>
      </c>
      <c r="R14" s="21">
        <v>36456644</v>
      </c>
      <c r="S14" s="21">
        <v>16994519</v>
      </c>
      <c r="T14" s="21">
        <v>1915277</v>
      </c>
      <c r="U14" s="21">
        <v>33588632</v>
      </c>
      <c r="V14" s="21">
        <v>30622746</v>
      </c>
      <c r="W14" s="21">
        <v>2965886</v>
      </c>
      <c r="X14" s="1777" t="s">
        <v>665</v>
      </c>
      <c r="Y14" s="1778"/>
    </row>
    <row r="15" spans="1:25" s="22" customFormat="1" ht="44.1" customHeight="1">
      <c r="A15" s="1776" t="s">
        <v>1002</v>
      </c>
      <c r="B15" s="1776"/>
      <c r="C15" s="23">
        <f t="shared" ref="C15:I15" si="0">SUM(C17:C22)</f>
        <v>167</v>
      </c>
      <c r="D15" s="23">
        <f t="shared" si="0"/>
        <v>384073</v>
      </c>
      <c r="E15" s="23">
        <f t="shared" si="0"/>
        <v>10420</v>
      </c>
      <c r="F15" s="23">
        <f t="shared" si="0"/>
        <v>6638</v>
      </c>
      <c r="G15" s="23">
        <f t="shared" si="0"/>
        <v>3782</v>
      </c>
      <c r="H15" s="23">
        <f t="shared" si="0"/>
        <v>3794611</v>
      </c>
      <c r="I15" s="23">
        <f t="shared" si="0"/>
        <v>1753522</v>
      </c>
      <c r="J15" s="1776" t="s">
        <v>1002</v>
      </c>
      <c r="K15" s="1776"/>
      <c r="L15" s="23">
        <f t="shared" ref="L15:W15" si="1">SUM(L17:L22)</f>
        <v>872836</v>
      </c>
      <c r="M15" s="23">
        <f t="shared" si="1"/>
        <v>520021</v>
      </c>
      <c r="N15" s="23">
        <f t="shared" si="1"/>
        <v>6111</v>
      </c>
      <c r="O15" s="23">
        <f t="shared" si="1"/>
        <v>2671</v>
      </c>
      <c r="P15" s="23">
        <f>SUM(P18:P22)</f>
        <v>1176648</v>
      </c>
      <c r="Q15" s="23">
        <f t="shared" si="1"/>
        <v>142930</v>
      </c>
      <c r="R15" s="23">
        <f t="shared" si="1"/>
        <v>20757657</v>
      </c>
      <c r="S15" s="23">
        <f t="shared" si="1"/>
        <v>18882448</v>
      </c>
      <c r="T15" s="23">
        <f t="shared" si="1"/>
        <v>1875209</v>
      </c>
      <c r="U15" s="23">
        <f t="shared" si="1"/>
        <v>44150473</v>
      </c>
      <c r="V15" s="23">
        <f t="shared" si="1"/>
        <v>39812854</v>
      </c>
      <c r="W15" s="23">
        <f t="shared" si="1"/>
        <v>4337619</v>
      </c>
      <c r="X15" s="1800" t="s">
        <v>1002</v>
      </c>
      <c r="Y15" s="1801"/>
    </row>
    <row r="16" spans="1:25" s="12" customFormat="1" ht="35.1" customHeight="1">
      <c r="A16" s="156"/>
      <c r="B16" s="157"/>
      <c r="C16" s="21"/>
      <c r="D16" s="21"/>
      <c r="E16" s="21"/>
      <c r="F16" s="21"/>
      <c r="G16" s="21"/>
      <c r="H16" s="21"/>
      <c r="I16" s="21"/>
      <c r="J16" s="156"/>
      <c r="K16" s="157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158"/>
      <c r="Y16" s="156"/>
    </row>
    <row r="17" spans="1:25" s="12" customFormat="1" ht="44.1" customHeight="1">
      <c r="A17" s="1798" t="s">
        <v>474</v>
      </c>
      <c r="B17" s="159" t="s">
        <v>475</v>
      </c>
      <c r="C17" s="519">
        <v>0</v>
      </c>
      <c r="D17" s="526">
        <v>0</v>
      </c>
      <c r="E17" s="21">
        <f t="shared" ref="E17:E22" si="2">+F17+G17</f>
        <v>253</v>
      </c>
      <c r="F17" s="744">
        <v>193</v>
      </c>
      <c r="G17" s="744">
        <v>60</v>
      </c>
      <c r="H17" s="526">
        <v>0</v>
      </c>
      <c r="I17" s="526">
        <v>0</v>
      </c>
      <c r="J17" s="1798" t="s">
        <v>474</v>
      </c>
      <c r="K17" s="160" t="s">
        <v>475</v>
      </c>
      <c r="L17" s="526">
        <v>0</v>
      </c>
      <c r="M17" s="744">
        <v>0</v>
      </c>
      <c r="N17" s="526">
        <v>0</v>
      </c>
      <c r="O17" s="526">
        <v>0</v>
      </c>
      <c r="P17" s="526">
        <v>0</v>
      </c>
      <c r="Q17" s="526">
        <v>0</v>
      </c>
      <c r="R17" s="43">
        <f t="shared" ref="R17:R21" si="3">S17+T17</f>
        <v>20176</v>
      </c>
      <c r="S17" s="744">
        <v>19975</v>
      </c>
      <c r="T17" s="744">
        <v>201</v>
      </c>
      <c r="U17" s="863">
        <f>V17+W17</f>
        <v>8962159</v>
      </c>
      <c r="V17" s="744">
        <v>7724418</v>
      </c>
      <c r="W17" s="744">
        <v>1237741</v>
      </c>
      <c r="X17" s="1799" t="s">
        <v>474</v>
      </c>
      <c r="Y17" s="161" t="s">
        <v>475</v>
      </c>
    </row>
    <row r="18" spans="1:25" s="12" customFormat="1" ht="44.1" customHeight="1">
      <c r="A18" s="1778"/>
      <c r="B18" s="159" t="s">
        <v>476</v>
      </c>
      <c r="C18" s="519">
        <v>0</v>
      </c>
      <c r="D18" s="526">
        <v>0</v>
      </c>
      <c r="E18" s="21">
        <f t="shared" si="2"/>
        <v>514</v>
      </c>
      <c r="F18" s="744">
        <v>292</v>
      </c>
      <c r="G18" s="744">
        <v>222</v>
      </c>
      <c r="H18" s="526">
        <v>0</v>
      </c>
      <c r="I18" s="526">
        <v>0</v>
      </c>
      <c r="J18" s="1778"/>
      <c r="K18" s="160" t="s">
        <v>476</v>
      </c>
      <c r="L18" s="526">
        <v>0</v>
      </c>
      <c r="M18" s="744">
        <v>0</v>
      </c>
      <c r="N18" s="526">
        <v>0</v>
      </c>
      <c r="O18" s="526">
        <v>0</v>
      </c>
      <c r="P18" s="744">
        <v>0</v>
      </c>
      <c r="Q18" s="526">
        <v>0</v>
      </c>
      <c r="R18" s="43">
        <f t="shared" si="3"/>
        <v>2950939</v>
      </c>
      <c r="S18" s="744">
        <v>2644719</v>
      </c>
      <c r="T18" s="744">
        <v>306220</v>
      </c>
      <c r="U18" s="863">
        <f t="shared" ref="U18:U22" si="4">V18+W18</f>
        <v>6852814</v>
      </c>
      <c r="V18" s="744">
        <v>5829847</v>
      </c>
      <c r="W18" s="744">
        <v>1022967</v>
      </c>
      <c r="X18" s="1777"/>
      <c r="Y18" s="161" t="s">
        <v>476</v>
      </c>
    </row>
    <row r="19" spans="1:25" s="12" customFormat="1" ht="44.1" customHeight="1">
      <c r="A19" s="1778"/>
      <c r="B19" s="160" t="s">
        <v>477</v>
      </c>
      <c r="C19" s="519">
        <v>0</v>
      </c>
      <c r="D19" s="526">
        <v>0</v>
      </c>
      <c r="E19" s="21">
        <f t="shared" si="2"/>
        <v>300</v>
      </c>
      <c r="F19" s="744">
        <v>154</v>
      </c>
      <c r="G19" s="744">
        <v>146</v>
      </c>
      <c r="H19" s="526">
        <v>0</v>
      </c>
      <c r="I19" s="526">
        <v>0</v>
      </c>
      <c r="J19" s="1778"/>
      <c r="K19" s="160" t="s">
        <v>477</v>
      </c>
      <c r="L19" s="526">
        <v>0</v>
      </c>
      <c r="M19" s="744">
        <v>0</v>
      </c>
      <c r="N19" s="526">
        <v>0</v>
      </c>
      <c r="O19" s="526">
        <v>0</v>
      </c>
      <c r="P19" s="744">
        <v>0</v>
      </c>
      <c r="Q19" s="526">
        <v>0</v>
      </c>
      <c r="R19" s="43">
        <f t="shared" si="3"/>
        <v>1967047</v>
      </c>
      <c r="S19" s="744">
        <v>1948585</v>
      </c>
      <c r="T19" s="526">
        <v>18462</v>
      </c>
      <c r="U19" s="863">
        <f t="shared" si="4"/>
        <v>2109345</v>
      </c>
      <c r="V19" s="744">
        <v>1894571</v>
      </c>
      <c r="W19" s="744">
        <v>214774</v>
      </c>
      <c r="X19" s="1777"/>
      <c r="Y19" s="161" t="s">
        <v>477</v>
      </c>
    </row>
    <row r="20" spans="1:25" s="12" customFormat="1" ht="44.1" customHeight="1">
      <c r="A20" s="1767" t="s">
        <v>478</v>
      </c>
      <c r="B20" s="1768"/>
      <c r="C20" s="744">
        <v>145</v>
      </c>
      <c r="D20" s="744">
        <v>344371</v>
      </c>
      <c r="E20" s="21">
        <f t="shared" si="2"/>
        <v>7281</v>
      </c>
      <c r="F20" s="744">
        <v>4683</v>
      </c>
      <c r="G20" s="744">
        <v>2598</v>
      </c>
      <c r="H20" s="744">
        <v>2887900</v>
      </c>
      <c r="I20" s="744">
        <v>1284378</v>
      </c>
      <c r="J20" s="1767" t="s">
        <v>478</v>
      </c>
      <c r="K20" s="1768"/>
      <c r="L20" s="744">
        <v>678048</v>
      </c>
      <c r="M20" s="744">
        <v>272761</v>
      </c>
      <c r="N20" s="744">
        <v>5992</v>
      </c>
      <c r="O20" s="744">
        <v>1369</v>
      </c>
      <c r="P20" s="744">
        <v>948033</v>
      </c>
      <c r="Q20" s="744">
        <v>91332</v>
      </c>
      <c r="R20" s="43">
        <f t="shared" si="3"/>
        <v>11867526</v>
      </c>
      <c r="S20" s="744">
        <v>10902525</v>
      </c>
      <c r="T20" s="744">
        <v>965001</v>
      </c>
      <c r="U20" s="863">
        <f t="shared" si="4"/>
        <v>21386544</v>
      </c>
      <c r="V20" s="744">
        <v>19814107</v>
      </c>
      <c r="W20" s="744">
        <v>1572437</v>
      </c>
      <c r="X20" s="1769" t="s">
        <v>478</v>
      </c>
      <c r="Y20" s="1767"/>
    </row>
    <row r="21" spans="1:25" s="12" customFormat="1" ht="44.1" customHeight="1">
      <c r="A21" s="1767" t="s">
        <v>479</v>
      </c>
      <c r="B21" s="1768"/>
      <c r="C21" s="744">
        <v>21</v>
      </c>
      <c r="D21" s="744">
        <v>38797</v>
      </c>
      <c r="E21" s="21">
        <f t="shared" si="2"/>
        <v>1986</v>
      </c>
      <c r="F21" s="744">
        <v>1292</v>
      </c>
      <c r="G21" s="744">
        <v>694</v>
      </c>
      <c r="H21" s="744">
        <v>894155</v>
      </c>
      <c r="I21" s="744">
        <v>466304</v>
      </c>
      <c r="J21" s="1767" t="s">
        <v>479</v>
      </c>
      <c r="K21" s="1768"/>
      <c r="L21" s="744">
        <v>194788</v>
      </c>
      <c r="M21" s="744">
        <v>238330</v>
      </c>
      <c r="N21" s="744">
        <v>119</v>
      </c>
      <c r="O21" s="744">
        <v>1302</v>
      </c>
      <c r="P21" s="744">
        <v>226618</v>
      </c>
      <c r="Q21" s="744">
        <v>51437</v>
      </c>
      <c r="R21" s="43">
        <f t="shared" si="3"/>
        <v>3920440</v>
      </c>
      <c r="S21" s="744">
        <v>3346462</v>
      </c>
      <c r="T21" s="744">
        <v>573978</v>
      </c>
      <c r="U21" s="863">
        <f t="shared" si="4"/>
        <v>4810258</v>
      </c>
      <c r="V21" s="744">
        <v>4523525</v>
      </c>
      <c r="W21" s="744">
        <v>286733</v>
      </c>
      <c r="X21" s="1769" t="s">
        <v>479</v>
      </c>
      <c r="Y21" s="1767"/>
    </row>
    <row r="22" spans="1:25" s="162" customFormat="1" ht="44.1" customHeight="1" thickBot="1">
      <c r="A22" s="1765" t="s">
        <v>480</v>
      </c>
      <c r="B22" s="1766"/>
      <c r="C22" s="970">
        <v>1</v>
      </c>
      <c r="D22" s="970">
        <v>905</v>
      </c>
      <c r="E22" s="106">
        <f t="shared" si="2"/>
        <v>86</v>
      </c>
      <c r="F22" s="970">
        <v>24</v>
      </c>
      <c r="G22" s="970">
        <v>62</v>
      </c>
      <c r="H22" s="970">
        <v>12556</v>
      </c>
      <c r="I22" s="970">
        <v>2840</v>
      </c>
      <c r="J22" s="1765" t="s">
        <v>480</v>
      </c>
      <c r="K22" s="1766"/>
      <c r="L22" s="527">
        <v>0</v>
      </c>
      <c r="M22" s="970">
        <v>8930</v>
      </c>
      <c r="N22" s="525">
        <v>0</v>
      </c>
      <c r="O22" s="525">
        <v>0</v>
      </c>
      <c r="P22" s="970">
        <v>1997</v>
      </c>
      <c r="Q22" s="525">
        <v>161</v>
      </c>
      <c r="R22" s="1198">
        <f>S22+T22</f>
        <v>31529</v>
      </c>
      <c r="S22" s="970">
        <v>20182</v>
      </c>
      <c r="T22" s="970">
        <v>11347</v>
      </c>
      <c r="U22" s="1191">
        <f t="shared" si="4"/>
        <v>29353</v>
      </c>
      <c r="V22" s="970">
        <v>26386</v>
      </c>
      <c r="W22" s="970">
        <v>2967</v>
      </c>
      <c r="X22" s="1770" t="s">
        <v>480</v>
      </c>
      <c r="Y22" s="1765"/>
    </row>
    <row r="23" spans="1:25" s="132" customFormat="1" ht="11.1" customHeight="1">
      <c r="A23" s="132" t="s">
        <v>887</v>
      </c>
      <c r="C23" s="840"/>
      <c r="D23" s="840"/>
      <c r="E23" s="840"/>
      <c r="F23" s="841"/>
      <c r="G23" s="841"/>
      <c r="H23" s="841"/>
      <c r="I23" s="832" t="s">
        <v>482</v>
      </c>
      <c r="J23" s="132" t="s">
        <v>481</v>
      </c>
      <c r="L23" s="840"/>
      <c r="M23" s="840"/>
      <c r="N23" s="840"/>
      <c r="O23" s="841"/>
      <c r="P23" s="841"/>
      <c r="Q23" s="832"/>
      <c r="T23" s="840"/>
      <c r="U23" s="840"/>
      <c r="V23" s="840"/>
      <c r="W23" s="841"/>
      <c r="X23" s="841"/>
      <c r="Y23" s="832" t="s">
        <v>482</v>
      </c>
    </row>
    <row r="24" spans="1:25" s="12" customFormat="1" ht="11.25">
      <c r="A24" s="149"/>
      <c r="B24" s="149"/>
      <c r="C24" s="11"/>
      <c r="D24" s="11"/>
      <c r="E24" s="11"/>
      <c r="F24" s="11"/>
      <c r="G24" s="11"/>
      <c r="H24" s="11"/>
      <c r="I24" s="11"/>
      <c r="J24" s="11"/>
      <c r="K24" s="15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51"/>
      <c r="Y24" s="151"/>
    </row>
    <row r="25" spans="1:25" s="12" customFormat="1" ht="11.25">
      <c r="A25" s="149"/>
      <c r="B25" s="149"/>
      <c r="C25" s="11"/>
      <c r="D25" s="11"/>
      <c r="E25" s="11"/>
      <c r="F25" s="11"/>
      <c r="G25" s="11"/>
      <c r="H25" s="11"/>
      <c r="I25" s="11"/>
      <c r="J25" s="11"/>
      <c r="K25" s="15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51"/>
      <c r="Y25" s="151"/>
    </row>
    <row r="26" spans="1:25" s="12" customFormat="1" ht="11.25">
      <c r="A26" s="149"/>
      <c r="B26" s="149"/>
      <c r="C26" s="11"/>
      <c r="D26" s="11"/>
      <c r="E26" s="11"/>
      <c r="F26" s="11"/>
      <c r="G26" s="11"/>
      <c r="H26" s="11"/>
      <c r="I26" s="11"/>
      <c r="J26" s="11"/>
      <c r="K26" s="15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51"/>
      <c r="Y26" s="151"/>
    </row>
    <row r="27" spans="1:25" s="12" customFormat="1" ht="11.25">
      <c r="A27" s="149"/>
      <c r="B27" s="149"/>
      <c r="C27" s="11"/>
      <c r="D27" s="11"/>
      <c r="E27" s="11"/>
      <c r="F27" s="11"/>
      <c r="G27" s="11"/>
      <c r="H27" s="11"/>
      <c r="I27" s="11"/>
      <c r="J27" s="11"/>
      <c r="K27" s="151"/>
      <c r="L27" s="11"/>
      <c r="M27" s="11"/>
      <c r="N27" s="142"/>
      <c r="O27" s="142"/>
      <c r="P27" s="11"/>
      <c r="Q27" s="11"/>
      <c r="R27" s="11"/>
      <c r="S27" s="11"/>
      <c r="T27" s="11"/>
      <c r="U27" s="11"/>
      <c r="V27" s="11"/>
      <c r="W27" s="11"/>
      <c r="X27" s="151"/>
      <c r="Y27" s="151"/>
    </row>
    <row r="28" spans="1:25" s="12" customFormat="1" ht="11.25">
      <c r="A28" s="149"/>
      <c r="B28" s="149"/>
      <c r="C28" s="11"/>
      <c r="D28" s="11"/>
      <c r="E28" s="11"/>
      <c r="F28" s="11"/>
      <c r="G28" s="11"/>
      <c r="H28" s="11"/>
      <c r="I28" s="11"/>
      <c r="J28" s="11"/>
      <c r="K28" s="151"/>
      <c r="L28" s="11"/>
      <c r="M28" s="11"/>
      <c r="N28" s="11"/>
      <c r="O28" s="142"/>
      <c r="P28" s="11"/>
      <c r="Q28" s="11"/>
      <c r="R28" s="11"/>
      <c r="S28" s="11"/>
      <c r="T28" s="11"/>
      <c r="U28" s="11"/>
      <c r="V28" s="11"/>
      <c r="W28" s="11"/>
      <c r="X28" s="151"/>
      <c r="Y28" s="151"/>
    </row>
    <row r="29" spans="1:25" s="12" customFormat="1" ht="11.25">
      <c r="A29" s="149"/>
      <c r="B29" s="149"/>
      <c r="C29" s="11"/>
      <c r="D29" s="11"/>
      <c r="E29" s="11"/>
      <c r="F29" s="11"/>
      <c r="G29" s="11"/>
      <c r="H29" s="11"/>
      <c r="I29" s="11"/>
      <c r="J29" s="11"/>
      <c r="K29" s="15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51"/>
      <c r="Y29" s="151"/>
    </row>
    <row r="30" spans="1:25" s="12" customFormat="1" ht="11.25">
      <c r="A30" s="149"/>
      <c r="B30" s="149"/>
      <c r="C30" s="11"/>
      <c r="D30" s="11"/>
      <c r="E30" s="11"/>
      <c r="F30" s="11"/>
      <c r="G30" s="11"/>
      <c r="H30" s="11"/>
      <c r="I30" s="11"/>
      <c r="J30" s="11"/>
      <c r="K30" s="15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51"/>
      <c r="Y30" s="151"/>
    </row>
    <row r="31" spans="1:25" s="12" customFormat="1" ht="11.25">
      <c r="A31" s="149"/>
      <c r="B31" s="149"/>
      <c r="C31" s="11"/>
      <c r="D31" s="11"/>
      <c r="E31" s="11"/>
      <c r="F31" s="11"/>
      <c r="G31" s="11"/>
      <c r="H31" s="11"/>
      <c r="I31" s="11"/>
      <c r="J31" s="11"/>
      <c r="K31" s="15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51"/>
      <c r="Y31" s="151"/>
    </row>
    <row r="32" spans="1:25" s="12" customFormat="1" ht="11.25">
      <c r="A32" s="149"/>
      <c r="B32" s="149"/>
      <c r="C32" s="11"/>
      <c r="D32" s="11"/>
      <c r="E32" s="11"/>
      <c r="F32" s="11"/>
      <c r="G32" s="11"/>
      <c r="H32" s="11"/>
      <c r="I32" s="11"/>
      <c r="J32" s="11"/>
      <c r="K32" s="15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51"/>
      <c r="Y32" s="151"/>
    </row>
    <row r="33" spans="1:25" s="12" customFormat="1" ht="11.25">
      <c r="A33" s="149"/>
      <c r="B33" s="149"/>
      <c r="C33" s="11"/>
      <c r="D33" s="11"/>
      <c r="E33" s="11"/>
      <c r="F33" s="11"/>
      <c r="G33" s="11"/>
      <c r="H33" s="11"/>
      <c r="I33" s="11"/>
      <c r="J33" s="11"/>
      <c r="K33" s="15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51"/>
      <c r="Y33" s="151"/>
    </row>
    <row r="34" spans="1:25" s="12" customFormat="1" ht="11.25">
      <c r="A34" s="149"/>
      <c r="B34" s="149"/>
      <c r="C34" s="11"/>
      <c r="D34" s="11"/>
      <c r="E34" s="11"/>
      <c r="F34" s="11"/>
      <c r="G34" s="11"/>
      <c r="H34" s="11"/>
      <c r="I34" s="11"/>
      <c r="J34" s="11"/>
      <c r="K34" s="15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51"/>
      <c r="Y34" s="151"/>
    </row>
    <row r="35" spans="1:25" s="12" customFormat="1" ht="11.25">
      <c r="A35" s="149"/>
      <c r="B35" s="149"/>
      <c r="C35" s="11"/>
      <c r="D35" s="11"/>
      <c r="E35" s="11"/>
      <c r="F35" s="11"/>
      <c r="G35" s="11"/>
      <c r="H35" s="11"/>
      <c r="I35" s="11"/>
      <c r="J35" s="11"/>
      <c r="K35" s="15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51"/>
      <c r="Y35" s="151"/>
    </row>
    <row r="36" spans="1:25" s="12" customFormat="1" ht="11.25">
      <c r="A36" s="149"/>
      <c r="B36" s="149"/>
      <c r="C36" s="11"/>
      <c r="D36" s="11"/>
      <c r="E36" s="11"/>
      <c r="F36" s="11"/>
      <c r="G36" s="11"/>
      <c r="H36" s="11"/>
      <c r="I36" s="11"/>
      <c r="J36" s="11"/>
      <c r="K36" s="15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51"/>
      <c r="Y36" s="151"/>
    </row>
    <row r="37" spans="1:25" s="12" customFormat="1" ht="11.25">
      <c r="A37" s="149"/>
      <c r="B37" s="149"/>
      <c r="C37" s="11"/>
      <c r="D37" s="11"/>
      <c r="E37" s="11"/>
      <c r="F37" s="11"/>
      <c r="G37" s="11"/>
      <c r="H37" s="11"/>
      <c r="I37" s="11"/>
      <c r="J37" s="11"/>
      <c r="K37" s="15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51"/>
      <c r="Y37" s="151"/>
    </row>
    <row r="38" spans="1:25" s="12" customFormat="1" ht="11.25">
      <c r="A38" s="149"/>
      <c r="B38" s="149"/>
      <c r="C38" s="11"/>
      <c r="D38" s="11"/>
      <c r="E38" s="11"/>
      <c r="F38" s="11"/>
      <c r="G38" s="11"/>
      <c r="H38" s="11"/>
      <c r="I38" s="11"/>
      <c r="J38" s="11"/>
      <c r="K38" s="15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51"/>
      <c r="Y38" s="151"/>
    </row>
    <row r="39" spans="1:25" s="12" customFormat="1" ht="11.25">
      <c r="A39" s="149"/>
      <c r="B39" s="149"/>
      <c r="C39" s="11"/>
      <c r="D39" s="11"/>
      <c r="E39" s="11"/>
      <c r="F39" s="11"/>
      <c r="G39" s="11"/>
      <c r="H39" s="11"/>
      <c r="I39" s="11"/>
      <c r="J39" s="11"/>
      <c r="K39" s="15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51"/>
      <c r="Y39" s="151"/>
    </row>
    <row r="40" spans="1:25" s="12" customFormat="1" ht="11.25">
      <c r="A40" s="149"/>
      <c r="B40" s="149"/>
      <c r="C40" s="11"/>
      <c r="D40" s="11"/>
      <c r="E40" s="11"/>
      <c r="F40" s="11"/>
      <c r="G40" s="11"/>
      <c r="H40" s="11"/>
      <c r="I40" s="11"/>
      <c r="J40" s="11"/>
      <c r="K40" s="15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51"/>
      <c r="Y40" s="151"/>
    </row>
    <row r="41" spans="1:25" s="12" customFormat="1" ht="11.25">
      <c r="A41" s="149"/>
      <c r="B41" s="149"/>
      <c r="C41" s="11"/>
      <c r="D41" s="11"/>
      <c r="E41" s="11"/>
      <c r="F41" s="11"/>
      <c r="G41" s="11"/>
      <c r="H41" s="11"/>
      <c r="I41" s="11"/>
      <c r="J41" s="11"/>
      <c r="K41" s="15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51"/>
      <c r="Y41" s="151"/>
    </row>
    <row r="42" spans="1:25" s="12" customFormat="1" ht="11.25">
      <c r="A42" s="149"/>
      <c r="B42" s="149"/>
      <c r="C42" s="11"/>
      <c r="D42" s="11"/>
      <c r="E42" s="11"/>
      <c r="F42" s="11"/>
      <c r="G42" s="11"/>
      <c r="H42" s="11"/>
      <c r="I42" s="11"/>
      <c r="J42" s="11"/>
      <c r="K42" s="15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51"/>
      <c r="Y42" s="151"/>
    </row>
    <row r="43" spans="1:25" s="12" customFormat="1" ht="11.25">
      <c r="A43" s="149"/>
      <c r="B43" s="149"/>
      <c r="C43" s="11"/>
      <c r="D43" s="11"/>
      <c r="E43" s="11"/>
      <c r="F43" s="11"/>
      <c r="G43" s="11"/>
      <c r="H43" s="11"/>
      <c r="I43" s="11"/>
      <c r="J43" s="11"/>
      <c r="K43" s="15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51"/>
      <c r="Y43" s="151"/>
    </row>
    <row r="44" spans="1:25" s="12" customFormat="1" ht="11.25">
      <c r="A44" s="149"/>
      <c r="B44" s="149"/>
      <c r="C44" s="11"/>
      <c r="D44" s="11"/>
      <c r="E44" s="11"/>
      <c r="F44" s="11"/>
      <c r="G44" s="11"/>
      <c r="H44" s="11"/>
      <c r="I44" s="11"/>
      <c r="J44" s="11"/>
      <c r="K44" s="15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51"/>
      <c r="Y44" s="151"/>
    </row>
    <row r="45" spans="1:25" s="12" customFormat="1" ht="11.25">
      <c r="A45" s="149"/>
      <c r="B45" s="149"/>
      <c r="C45" s="11"/>
      <c r="D45" s="11"/>
      <c r="E45" s="11"/>
      <c r="F45" s="11"/>
      <c r="G45" s="11"/>
      <c r="H45" s="11"/>
      <c r="I45" s="11"/>
      <c r="J45" s="11"/>
      <c r="K45" s="15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51"/>
      <c r="Y45" s="151"/>
    </row>
    <row r="46" spans="1:25" s="12" customFormat="1" ht="11.25">
      <c r="A46" s="149"/>
      <c r="B46" s="149"/>
      <c r="C46" s="11"/>
      <c r="D46" s="11"/>
      <c r="E46" s="11"/>
      <c r="F46" s="11"/>
      <c r="G46" s="11"/>
      <c r="H46" s="11"/>
      <c r="I46" s="11"/>
      <c r="J46" s="11"/>
      <c r="K46" s="15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51"/>
      <c r="Y46" s="151"/>
    </row>
    <row r="47" spans="1:25" s="12" customFormat="1" ht="11.25">
      <c r="A47" s="149"/>
      <c r="B47" s="149"/>
      <c r="C47" s="11"/>
      <c r="D47" s="11"/>
      <c r="E47" s="11"/>
      <c r="F47" s="11"/>
      <c r="G47" s="11"/>
      <c r="H47" s="11"/>
      <c r="I47" s="11"/>
      <c r="J47" s="11"/>
      <c r="K47" s="15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51"/>
      <c r="Y47" s="151"/>
    </row>
    <row r="48" spans="1:25" s="12" customFormat="1" ht="11.25">
      <c r="A48" s="149"/>
      <c r="B48" s="149"/>
      <c r="C48" s="11"/>
      <c r="D48" s="11"/>
      <c r="E48" s="11"/>
      <c r="F48" s="11"/>
      <c r="G48" s="11"/>
      <c r="H48" s="11"/>
      <c r="I48" s="11"/>
      <c r="J48" s="11"/>
      <c r="K48" s="15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51"/>
      <c r="Y48" s="151"/>
    </row>
    <row r="49" spans="1:25" s="12" customFormat="1" ht="11.25">
      <c r="A49" s="149"/>
      <c r="B49" s="149"/>
      <c r="C49" s="11"/>
      <c r="D49" s="11"/>
      <c r="E49" s="11"/>
      <c r="F49" s="11"/>
      <c r="G49" s="11"/>
      <c r="H49" s="11"/>
      <c r="I49" s="11"/>
      <c r="J49" s="11"/>
      <c r="K49" s="15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51"/>
      <c r="Y49" s="151"/>
    </row>
    <row r="50" spans="1:25" s="12" customFormat="1" ht="11.25">
      <c r="A50" s="149"/>
      <c r="B50" s="149"/>
      <c r="C50" s="11"/>
      <c r="D50" s="11"/>
      <c r="E50" s="11"/>
      <c r="F50" s="11"/>
      <c r="G50" s="11"/>
      <c r="H50" s="11"/>
      <c r="I50" s="11"/>
      <c r="J50" s="11"/>
      <c r="K50" s="15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51"/>
      <c r="Y50" s="151"/>
    </row>
    <row r="51" spans="1:25" s="12" customFormat="1" ht="11.25">
      <c r="A51" s="149"/>
      <c r="B51" s="149"/>
      <c r="C51" s="11"/>
      <c r="D51" s="11"/>
      <c r="E51" s="11"/>
      <c r="F51" s="11"/>
      <c r="G51" s="11"/>
      <c r="H51" s="11"/>
      <c r="I51" s="11"/>
      <c r="J51" s="11"/>
      <c r="K51" s="15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51"/>
      <c r="Y51" s="151"/>
    </row>
    <row r="52" spans="1:25" s="12" customFormat="1" ht="11.25">
      <c r="A52" s="149"/>
      <c r="B52" s="149"/>
      <c r="C52" s="11"/>
      <c r="D52" s="11"/>
      <c r="E52" s="11"/>
      <c r="F52" s="11"/>
      <c r="G52" s="11"/>
      <c r="H52" s="11"/>
      <c r="I52" s="11"/>
      <c r="J52" s="11"/>
      <c r="K52" s="15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51"/>
      <c r="Y52" s="151"/>
    </row>
    <row r="53" spans="1:25" s="12" customFormat="1" ht="11.25">
      <c r="A53" s="149"/>
      <c r="B53" s="149"/>
      <c r="C53" s="11"/>
      <c r="D53" s="11"/>
      <c r="E53" s="11"/>
      <c r="F53" s="11"/>
      <c r="G53" s="11"/>
      <c r="H53" s="11"/>
      <c r="I53" s="11"/>
      <c r="J53" s="11"/>
      <c r="K53" s="15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51"/>
      <c r="Y53" s="151"/>
    </row>
    <row r="54" spans="1:25" s="12" customFormat="1" ht="11.25">
      <c r="A54" s="149"/>
      <c r="B54" s="149"/>
      <c r="C54" s="11"/>
      <c r="D54" s="11"/>
      <c r="E54" s="11"/>
      <c r="F54" s="11"/>
      <c r="G54" s="11"/>
      <c r="H54" s="11"/>
      <c r="I54" s="11"/>
      <c r="J54" s="11"/>
      <c r="K54" s="15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51"/>
      <c r="Y54" s="151"/>
    </row>
    <row r="55" spans="1:25" s="12" customFormat="1" ht="11.25">
      <c r="A55" s="149"/>
      <c r="B55" s="149"/>
      <c r="C55" s="11"/>
      <c r="D55" s="11"/>
      <c r="E55" s="11"/>
      <c r="F55" s="11"/>
      <c r="G55" s="11"/>
      <c r="H55" s="11"/>
      <c r="I55" s="11"/>
      <c r="J55" s="11"/>
      <c r="K55" s="15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51"/>
      <c r="Y55" s="151"/>
    </row>
    <row r="56" spans="1:25" s="12" customFormat="1" ht="11.25">
      <c r="A56" s="149"/>
      <c r="B56" s="149"/>
      <c r="C56" s="11"/>
      <c r="D56" s="11"/>
      <c r="E56" s="11"/>
      <c r="F56" s="11"/>
      <c r="G56" s="11"/>
      <c r="H56" s="11"/>
      <c r="I56" s="11"/>
      <c r="J56" s="11"/>
      <c r="K56" s="15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51"/>
      <c r="Y56" s="151"/>
    </row>
    <row r="57" spans="1:25" s="12" customFormat="1" ht="11.25">
      <c r="A57" s="149"/>
      <c r="B57" s="149"/>
      <c r="C57" s="11"/>
      <c r="D57" s="11"/>
      <c r="E57" s="11"/>
      <c r="F57" s="11"/>
      <c r="G57" s="11"/>
      <c r="H57" s="11"/>
      <c r="I57" s="11"/>
      <c r="J57" s="11"/>
      <c r="K57" s="15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51"/>
      <c r="Y57" s="151"/>
    </row>
    <row r="58" spans="1:25" s="12" customFormat="1" ht="11.25">
      <c r="A58" s="149"/>
      <c r="B58" s="149"/>
      <c r="C58" s="11"/>
      <c r="D58" s="11"/>
      <c r="E58" s="11"/>
      <c r="F58" s="11"/>
      <c r="G58" s="11"/>
      <c r="H58" s="11"/>
      <c r="I58" s="11"/>
      <c r="J58" s="11"/>
      <c r="K58" s="15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51"/>
      <c r="Y58" s="151"/>
    </row>
    <row r="59" spans="1:25" s="12" customFormat="1" ht="11.25">
      <c r="A59" s="149"/>
      <c r="B59" s="149"/>
      <c r="C59" s="11"/>
      <c r="D59" s="11"/>
      <c r="E59" s="11"/>
      <c r="F59" s="11"/>
      <c r="G59" s="11"/>
      <c r="H59" s="11"/>
      <c r="I59" s="11"/>
      <c r="J59" s="11"/>
      <c r="K59" s="15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51"/>
      <c r="Y59" s="151"/>
    </row>
    <row r="60" spans="1:25" s="12" customFormat="1" ht="11.25">
      <c r="A60" s="149"/>
      <c r="B60" s="149"/>
      <c r="C60" s="11"/>
      <c r="D60" s="11"/>
      <c r="E60" s="11"/>
      <c r="F60" s="11"/>
      <c r="G60" s="11"/>
      <c r="H60" s="11"/>
      <c r="I60" s="11"/>
      <c r="J60" s="11"/>
      <c r="K60" s="15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51"/>
      <c r="Y60" s="151"/>
    </row>
    <row r="61" spans="1:25" s="12" customFormat="1" ht="11.25">
      <c r="A61" s="149"/>
      <c r="B61" s="149"/>
      <c r="C61" s="11"/>
      <c r="D61" s="11"/>
      <c r="E61" s="11"/>
      <c r="F61" s="11"/>
      <c r="G61" s="11"/>
      <c r="H61" s="11"/>
      <c r="I61" s="11"/>
      <c r="J61" s="11"/>
      <c r="K61" s="15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51"/>
      <c r="Y61" s="151"/>
    </row>
    <row r="62" spans="1:25" s="12" customFormat="1" ht="11.25">
      <c r="A62" s="149"/>
      <c r="B62" s="149"/>
      <c r="C62" s="11"/>
      <c r="D62" s="11"/>
      <c r="E62" s="11"/>
      <c r="F62" s="11"/>
      <c r="G62" s="11"/>
      <c r="H62" s="11"/>
      <c r="I62" s="11"/>
      <c r="J62" s="11"/>
      <c r="K62" s="15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51"/>
      <c r="Y62" s="151"/>
    </row>
    <row r="63" spans="1:25" s="12" customFormat="1" ht="11.25">
      <c r="A63" s="149"/>
      <c r="B63" s="149"/>
      <c r="C63" s="11"/>
      <c r="D63" s="11"/>
      <c r="E63" s="11"/>
      <c r="F63" s="11"/>
      <c r="G63" s="11"/>
      <c r="H63" s="11"/>
      <c r="I63" s="11"/>
      <c r="J63" s="11"/>
      <c r="K63" s="15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51"/>
      <c r="Y63" s="151"/>
    </row>
    <row r="64" spans="1:25" s="12" customFormat="1" ht="11.25">
      <c r="A64" s="149"/>
      <c r="B64" s="149"/>
      <c r="C64" s="11"/>
      <c r="D64" s="11"/>
      <c r="E64" s="11"/>
      <c r="F64" s="11"/>
      <c r="G64" s="11"/>
      <c r="H64" s="11"/>
      <c r="I64" s="11"/>
      <c r="J64" s="11"/>
      <c r="K64" s="15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51"/>
      <c r="Y64" s="151"/>
    </row>
    <row r="65" spans="1:25" s="12" customFormat="1" ht="11.25">
      <c r="A65" s="149"/>
      <c r="B65" s="149"/>
      <c r="C65" s="11"/>
      <c r="D65" s="11"/>
      <c r="E65" s="11"/>
      <c r="F65" s="11"/>
      <c r="G65" s="11"/>
      <c r="H65" s="11"/>
      <c r="I65" s="11"/>
      <c r="J65" s="11"/>
      <c r="K65" s="15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51"/>
      <c r="Y65" s="151"/>
    </row>
    <row r="66" spans="1:25" s="12" customFormat="1" ht="11.25">
      <c r="A66" s="149"/>
      <c r="B66" s="149"/>
      <c r="C66" s="11"/>
      <c r="D66" s="11"/>
      <c r="E66" s="11"/>
      <c r="F66" s="11"/>
      <c r="G66" s="11"/>
      <c r="H66" s="11"/>
      <c r="I66" s="11"/>
      <c r="J66" s="11"/>
      <c r="K66" s="15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51"/>
      <c r="Y66" s="151"/>
    </row>
    <row r="67" spans="1:25" s="12" customFormat="1" ht="11.25">
      <c r="A67" s="149"/>
      <c r="B67" s="149"/>
      <c r="C67" s="11"/>
      <c r="D67" s="11"/>
      <c r="E67" s="11"/>
      <c r="F67" s="11"/>
      <c r="G67" s="11"/>
      <c r="H67" s="11"/>
      <c r="I67" s="11"/>
      <c r="J67" s="11"/>
      <c r="K67" s="15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51"/>
      <c r="Y67" s="151"/>
    </row>
    <row r="68" spans="1:25" s="12" customFormat="1" ht="11.25">
      <c r="A68" s="149"/>
      <c r="B68" s="149"/>
      <c r="C68" s="11"/>
      <c r="D68" s="11"/>
      <c r="E68" s="11"/>
      <c r="F68" s="11"/>
      <c r="G68" s="11"/>
      <c r="H68" s="11"/>
      <c r="I68" s="11"/>
      <c r="J68" s="11"/>
      <c r="K68" s="15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51"/>
      <c r="Y68" s="151"/>
    </row>
    <row r="69" spans="1:25" s="12" customFormat="1" ht="11.25">
      <c r="A69" s="149"/>
      <c r="B69" s="149"/>
      <c r="C69" s="11"/>
      <c r="D69" s="11"/>
      <c r="E69" s="11"/>
      <c r="F69" s="11"/>
      <c r="G69" s="11"/>
      <c r="H69" s="11"/>
      <c r="I69" s="11"/>
      <c r="J69" s="11"/>
      <c r="K69" s="15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51"/>
      <c r="Y69" s="151"/>
    </row>
    <row r="70" spans="1:25" s="12" customFormat="1" ht="11.25">
      <c r="A70" s="149"/>
      <c r="B70" s="149"/>
      <c r="C70" s="11"/>
      <c r="D70" s="11"/>
      <c r="E70" s="11"/>
      <c r="F70" s="11"/>
      <c r="G70" s="11"/>
      <c r="H70" s="11"/>
      <c r="I70" s="11"/>
      <c r="J70" s="11"/>
      <c r="K70" s="15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51"/>
      <c r="Y70" s="151"/>
    </row>
    <row r="71" spans="1:25" s="12" customFormat="1" ht="11.25">
      <c r="A71" s="149"/>
      <c r="B71" s="149"/>
      <c r="C71" s="11"/>
      <c r="D71" s="11"/>
      <c r="E71" s="11"/>
      <c r="F71" s="11"/>
      <c r="G71" s="11"/>
      <c r="H71" s="11"/>
      <c r="I71" s="11"/>
      <c r="J71" s="11"/>
      <c r="K71" s="15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51"/>
      <c r="Y71" s="151"/>
    </row>
    <row r="72" spans="1:25" s="12" customFormat="1" ht="11.25">
      <c r="A72" s="149"/>
      <c r="B72" s="149"/>
      <c r="C72" s="11"/>
      <c r="D72" s="11"/>
      <c r="E72" s="11"/>
      <c r="F72" s="11"/>
      <c r="G72" s="11"/>
      <c r="H72" s="11"/>
      <c r="I72" s="11"/>
      <c r="J72" s="11"/>
      <c r="K72" s="15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51"/>
      <c r="Y72" s="151"/>
    </row>
    <row r="73" spans="1:25" s="12" customFormat="1" ht="11.25">
      <c r="A73" s="149"/>
      <c r="B73" s="149"/>
      <c r="C73" s="11"/>
      <c r="D73" s="11"/>
      <c r="E73" s="11"/>
      <c r="F73" s="11"/>
      <c r="G73" s="11"/>
      <c r="H73" s="11"/>
      <c r="I73" s="11"/>
      <c r="J73" s="11"/>
      <c r="K73" s="15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51"/>
      <c r="Y73" s="151"/>
    </row>
    <row r="74" spans="1:25" s="12" customFormat="1" ht="11.25">
      <c r="A74" s="149"/>
      <c r="B74" s="149"/>
      <c r="C74" s="11"/>
      <c r="D74" s="11"/>
      <c r="E74" s="11"/>
      <c r="F74" s="11"/>
      <c r="G74" s="11"/>
      <c r="H74" s="11"/>
      <c r="I74" s="11"/>
      <c r="J74" s="11"/>
      <c r="K74" s="15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51"/>
      <c r="Y74" s="151"/>
    </row>
    <row r="75" spans="1:25" s="12" customFormat="1" ht="11.25">
      <c r="A75" s="149"/>
      <c r="B75" s="149"/>
      <c r="C75" s="11"/>
      <c r="D75" s="11"/>
      <c r="E75" s="11"/>
      <c r="F75" s="11"/>
      <c r="G75" s="11"/>
      <c r="H75" s="11"/>
      <c r="I75" s="11"/>
      <c r="J75" s="11"/>
      <c r="K75" s="15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51"/>
      <c r="Y75" s="151"/>
    </row>
    <row r="76" spans="1:25" s="12" customFormat="1" ht="11.25">
      <c r="A76" s="149"/>
      <c r="B76" s="149"/>
      <c r="C76" s="11"/>
      <c r="D76" s="11"/>
      <c r="E76" s="11"/>
      <c r="F76" s="11"/>
      <c r="G76" s="11"/>
      <c r="H76" s="11"/>
      <c r="I76" s="11"/>
      <c r="J76" s="11"/>
      <c r="K76" s="15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51"/>
      <c r="Y76" s="151"/>
    </row>
    <row r="77" spans="1:25" s="12" customFormat="1" ht="11.25">
      <c r="A77" s="149"/>
      <c r="B77" s="149"/>
      <c r="C77" s="11"/>
      <c r="D77" s="11"/>
      <c r="E77" s="11"/>
      <c r="F77" s="11"/>
      <c r="G77" s="11"/>
      <c r="H77" s="11"/>
      <c r="I77" s="11"/>
      <c r="J77" s="11"/>
      <c r="K77" s="15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51"/>
      <c r="Y77" s="151"/>
    </row>
    <row r="78" spans="1:25" s="12" customFormat="1" ht="11.25">
      <c r="A78" s="149"/>
      <c r="B78" s="149"/>
      <c r="C78" s="11"/>
      <c r="D78" s="11"/>
      <c r="E78" s="11"/>
      <c r="F78" s="11"/>
      <c r="G78" s="11"/>
      <c r="H78" s="11"/>
      <c r="I78" s="11"/>
      <c r="J78" s="11"/>
      <c r="K78" s="15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51"/>
      <c r="Y78" s="151"/>
    </row>
    <row r="79" spans="1:25" s="12" customFormat="1" ht="11.25">
      <c r="A79" s="149"/>
      <c r="B79" s="149"/>
      <c r="C79" s="11"/>
      <c r="D79" s="11"/>
      <c r="E79" s="11"/>
      <c r="F79" s="11"/>
      <c r="G79" s="11"/>
      <c r="H79" s="11"/>
      <c r="I79" s="11"/>
      <c r="J79" s="11"/>
      <c r="K79" s="15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51"/>
      <c r="Y79" s="151"/>
    </row>
    <row r="80" spans="1:25" s="12" customFormat="1" ht="11.25">
      <c r="A80" s="149"/>
      <c r="B80" s="149"/>
      <c r="C80" s="11"/>
      <c r="D80" s="11"/>
      <c r="E80" s="11"/>
      <c r="F80" s="11"/>
      <c r="G80" s="11"/>
      <c r="H80" s="11"/>
      <c r="I80" s="11"/>
      <c r="J80" s="11"/>
      <c r="K80" s="15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51"/>
      <c r="Y80" s="151"/>
    </row>
    <row r="81" spans="1:25" s="12" customFormat="1" ht="11.25">
      <c r="A81" s="149"/>
      <c r="B81" s="149"/>
      <c r="C81" s="11"/>
      <c r="D81" s="11"/>
      <c r="E81" s="11"/>
      <c r="F81" s="11"/>
      <c r="G81" s="11"/>
      <c r="H81" s="11"/>
      <c r="I81" s="11"/>
      <c r="J81" s="11"/>
      <c r="K81" s="15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51"/>
      <c r="Y81" s="151"/>
    </row>
    <row r="82" spans="1:25" s="12" customFormat="1" ht="11.25">
      <c r="A82" s="149"/>
      <c r="B82" s="149"/>
      <c r="C82" s="11"/>
      <c r="D82" s="11"/>
      <c r="E82" s="11"/>
      <c r="F82" s="11"/>
      <c r="G82" s="11"/>
      <c r="H82" s="11"/>
      <c r="I82" s="11"/>
      <c r="J82" s="11"/>
      <c r="K82" s="15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51"/>
      <c r="Y82" s="151"/>
    </row>
    <row r="83" spans="1:25" s="12" customFormat="1" ht="11.25">
      <c r="A83" s="149"/>
      <c r="B83" s="149"/>
      <c r="C83" s="11"/>
      <c r="D83" s="11"/>
      <c r="E83" s="11"/>
      <c r="F83" s="11"/>
      <c r="G83" s="11"/>
      <c r="H83" s="11"/>
      <c r="I83" s="11"/>
      <c r="J83" s="11"/>
      <c r="K83" s="15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51"/>
      <c r="Y83" s="151"/>
    </row>
    <row r="84" spans="1:25" s="12" customFormat="1" ht="11.25">
      <c r="A84" s="149"/>
      <c r="B84" s="149"/>
      <c r="C84" s="11"/>
      <c r="D84" s="11"/>
      <c r="E84" s="11"/>
      <c r="F84" s="11"/>
      <c r="G84" s="11"/>
      <c r="H84" s="11"/>
      <c r="I84" s="11"/>
      <c r="J84" s="11"/>
      <c r="K84" s="15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51"/>
      <c r="Y84" s="151"/>
    </row>
    <row r="85" spans="1:25" s="12" customFormat="1" ht="11.25">
      <c r="A85" s="149"/>
      <c r="B85" s="149"/>
      <c r="C85" s="11"/>
      <c r="D85" s="11"/>
      <c r="E85" s="11"/>
      <c r="F85" s="11"/>
      <c r="G85" s="11"/>
      <c r="H85" s="11"/>
      <c r="I85" s="11"/>
      <c r="J85" s="11"/>
      <c r="K85" s="15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51"/>
      <c r="Y85" s="151"/>
    </row>
    <row r="86" spans="1:25" s="12" customFormat="1" ht="11.25">
      <c r="A86" s="149"/>
      <c r="B86" s="149"/>
      <c r="C86" s="11"/>
      <c r="D86" s="11"/>
      <c r="E86" s="11"/>
      <c r="F86" s="11"/>
      <c r="G86" s="11"/>
      <c r="H86" s="11"/>
      <c r="I86" s="11"/>
      <c r="J86" s="11"/>
      <c r="K86" s="15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51"/>
      <c r="Y86" s="151"/>
    </row>
    <row r="87" spans="1:25" s="12" customFormat="1" ht="11.25">
      <c r="A87" s="149"/>
      <c r="B87" s="149"/>
      <c r="C87" s="11"/>
      <c r="D87" s="11"/>
      <c r="E87" s="11"/>
      <c r="F87" s="11"/>
      <c r="G87" s="11"/>
      <c r="H87" s="11"/>
      <c r="I87" s="11"/>
      <c r="J87" s="11"/>
      <c r="K87" s="15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51"/>
      <c r="Y87" s="151"/>
    </row>
    <row r="88" spans="1:25" s="12" customFormat="1" ht="11.25">
      <c r="A88" s="149"/>
      <c r="B88" s="149"/>
      <c r="C88" s="11"/>
      <c r="D88" s="11"/>
      <c r="E88" s="11"/>
      <c r="F88" s="11"/>
      <c r="G88" s="11"/>
      <c r="H88" s="11"/>
      <c r="I88" s="11"/>
      <c r="J88" s="11"/>
      <c r="K88" s="15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51"/>
      <c r="Y88" s="151"/>
    </row>
    <row r="89" spans="1:25" s="12" customFormat="1" ht="11.25">
      <c r="A89" s="149"/>
      <c r="B89" s="149"/>
      <c r="C89" s="11"/>
      <c r="D89" s="11"/>
      <c r="E89" s="11"/>
      <c r="F89" s="11"/>
      <c r="G89" s="11"/>
      <c r="H89" s="11"/>
      <c r="I89" s="11"/>
      <c r="J89" s="11"/>
      <c r="K89" s="15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51"/>
      <c r="Y89" s="151"/>
    </row>
    <row r="90" spans="1:25" s="12" customFormat="1" ht="11.25">
      <c r="A90" s="149"/>
      <c r="B90" s="149"/>
      <c r="C90" s="11"/>
      <c r="D90" s="11"/>
      <c r="E90" s="11"/>
      <c r="F90" s="11"/>
      <c r="G90" s="11"/>
      <c r="H90" s="11"/>
      <c r="I90" s="11"/>
      <c r="J90" s="11"/>
      <c r="K90" s="15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51"/>
      <c r="Y90" s="151"/>
    </row>
    <row r="91" spans="1:25" s="12" customFormat="1" ht="11.25">
      <c r="A91" s="149"/>
      <c r="B91" s="149"/>
      <c r="C91" s="11"/>
      <c r="D91" s="11"/>
      <c r="E91" s="11"/>
      <c r="F91" s="11"/>
      <c r="G91" s="11"/>
      <c r="H91" s="11"/>
      <c r="I91" s="11"/>
      <c r="J91" s="11"/>
      <c r="K91" s="15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51"/>
      <c r="Y91" s="151"/>
    </row>
    <row r="92" spans="1:25" s="12" customFormat="1" ht="11.25">
      <c r="A92" s="149"/>
      <c r="B92" s="149"/>
      <c r="C92" s="11"/>
      <c r="D92" s="11"/>
      <c r="E92" s="11"/>
      <c r="F92" s="11"/>
      <c r="G92" s="11"/>
      <c r="H92" s="11"/>
      <c r="I92" s="11"/>
      <c r="J92" s="11"/>
      <c r="K92" s="15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51"/>
      <c r="Y92" s="151"/>
    </row>
    <row r="93" spans="1:25" s="12" customFormat="1" ht="11.25">
      <c r="A93" s="149"/>
      <c r="B93" s="149"/>
      <c r="C93" s="11"/>
      <c r="D93" s="11"/>
      <c r="E93" s="11"/>
      <c r="F93" s="11"/>
      <c r="G93" s="11"/>
      <c r="H93" s="11"/>
      <c r="I93" s="11"/>
      <c r="J93" s="11"/>
      <c r="K93" s="15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51"/>
      <c r="Y93" s="151"/>
    </row>
    <row r="94" spans="1:25" s="12" customFormat="1" ht="11.25">
      <c r="A94" s="149"/>
      <c r="B94" s="149"/>
      <c r="C94" s="11"/>
      <c r="D94" s="11"/>
      <c r="E94" s="11"/>
      <c r="F94" s="11"/>
      <c r="G94" s="11"/>
      <c r="H94" s="11"/>
      <c r="I94" s="11"/>
      <c r="J94" s="11"/>
      <c r="K94" s="15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51"/>
      <c r="Y94" s="151"/>
    </row>
    <row r="95" spans="1:25" s="12" customFormat="1" ht="11.25">
      <c r="A95" s="149"/>
      <c r="B95" s="149"/>
      <c r="C95" s="11"/>
      <c r="D95" s="11"/>
      <c r="E95" s="11"/>
      <c r="F95" s="11"/>
      <c r="G95" s="11"/>
      <c r="H95" s="11"/>
      <c r="I95" s="11"/>
      <c r="J95" s="11"/>
      <c r="K95" s="15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51"/>
      <c r="Y95" s="151"/>
    </row>
    <row r="96" spans="1:25" s="12" customFormat="1" ht="11.25">
      <c r="A96" s="149"/>
      <c r="B96" s="149"/>
      <c r="C96" s="11"/>
      <c r="D96" s="11"/>
      <c r="E96" s="11"/>
      <c r="F96" s="11"/>
      <c r="G96" s="11"/>
      <c r="H96" s="11"/>
      <c r="I96" s="11"/>
      <c r="J96" s="11"/>
      <c r="K96" s="15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51"/>
      <c r="Y96" s="151"/>
    </row>
    <row r="97" spans="1:25" s="12" customFormat="1" ht="11.25">
      <c r="A97" s="149"/>
      <c r="B97" s="149"/>
      <c r="C97" s="11"/>
      <c r="D97" s="11"/>
      <c r="E97" s="11"/>
      <c r="F97" s="11"/>
      <c r="G97" s="11"/>
      <c r="H97" s="11"/>
      <c r="I97" s="11"/>
      <c r="J97" s="11"/>
      <c r="K97" s="15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51"/>
      <c r="Y97" s="151"/>
    </row>
    <row r="98" spans="1:25" s="12" customFormat="1" ht="11.25">
      <c r="A98" s="149"/>
      <c r="B98" s="149"/>
      <c r="C98" s="11"/>
      <c r="D98" s="11"/>
      <c r="E98" s="11"/>
      <c r="F98" s="11"/>
      <c r="G98" s="11"/>
      <c r="H98" s="11"/>
      <c r="I98" s="11"/>
      <c r="J98" s="11"/>
      <c r="K98" s="15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51"/>
      <c r="Y98" s="151"/>
    </row>
    <row r="99" spans="1:25" s="12" customFormat="1" ht="11.25">
      <c r="A99" s="149"/>
      <c r="B99" s="149"/>
      <c r="C99" s="11"/>
      <c r="D99" s="11"/>
      <c r="E99" s="11"/>
      <c r="F99" s="11"/>
      <c r="G99" s="11"/>
      <c r="H99" s="11"/>
      <c r="I99" s="11"/>
      <c r="J99" s="11"/>
      <c r="K99" s="15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51"/>
      <c r="Y99" s="151"/>
    </row>
    <row r="100" spans="1:25" s="12" customFormat="1" ht="11.25">
      <c r="A100" s="149"/>
      <c r="B100" s="149"/>
      <c r="C100" s="11"/>
      <c r="D100" s="11"/>
      <c r="E100" s="11"/>
      <c r="F100" s="11"/>
      <c r="G100" s="11"/>
      <c r="H100" s="11"/>
      <c r="I100" s="11"/>
      <c r="J100" s="11"/>
      <c r="K100" s="15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51"/>
      <c r="Y100" s="151"/>
    </row>
    <row r="101" spans="1:25" s="12" customFormat="1" ht="11.25">
      <c r="A101" s="149"/>
      <c r="B101" s="149"/>
      <c r="C101" s="11"/>
      <c r="D101" s="11"/>
      <c r="E101" s="11"/>
      <c r="F101" s="11"/>
      <c r="G101" s="11"/>
      <c r="H101" s="11"/>
      <c r="I101" s="11"/>
      <c r="J101" s="11"/>
      <c r="K101" s="15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51"/>
      <c r="Y101" s="151"/>
    </row>
  </sheetData>
  <sheetProtection selectLockedCells="1"/>
  <mergeCells count="58">
    <mergeCell ref="X12:Y12"/>
    <mergeCell ref="X11:Y11"/>
    <mergeCell ref="A13:B13"/>
    <mergeCell ref="J13:K13"/>
    <mergeCell ref="X13:Y13"/>
    <mergeCell ref="J11:K11"/>
    <mergeCell ref="A17:A19"/>
    <mergeCell ref="X17:X19"/>
    <mergeCell ref="A15:B15"/>
    <mergeCell ref="J17:J19"/>
    <mergeCell ref="X15:Y15"/>
    <mergeCell ref="A14:B14"/>
    <mergeCell ref="J15:K15"/>
    <mergeCell ref="X14:Y14"/>
    <mergeCell ref="A6:B10"/>
    <mergeCell ref="G8:G10"/>
    <mergeCell ref="C6:C10"/>
    <mergeCell ref="D6:D10"/>
    <mergeCell ref="A11:B11"/>
    <mergeCell ref="J14:K14"/>
    <mergeCell ref="A12:B12"/>
    <mergeCell ref="J12:K12"/>
    <mergeCell ref="J6:K10"/>
    <mergeCell ref="U8:U10"/>
    <mergeCell ref="Q8:Q10"/>
    <mergeCell ref="E6:G7"/>
    <mergeCell ref="R6:T7"/>
    <mergeCell ref="O8:O10"/>
    <mergeCell ref="U6:W7"/>
    <mergeCell ref="M8:M10"/>
    <mergeCell ref="P8:P10"/>
    <mergeCell ref="R8:R10"/>
    <mergeCell ref="V8:V10"/>
    <mergeCell ref="A22:B22"/>
    <mergeCell ref="J20:K20"/>
    <mergeCell ref="J21:K21"/>
    <mergeCell ref="J22:K22"/>
    <mergeCell ref="X20:Y20"/>
    <mergeCell ref="A21:B21"/>
    <mergeCell ref="A20:B20"/>
    <mergeCell ref="X21:Y21"/>
    <mergeCell ref="X22:Y22"/>
    <mergeCell ref="J3:Q3"/>
    <mergeCell ref="X6:Y10"/>
    <mergeCell ref="W8:W10"/>
    <mergeCell ref="A3:I3"/>
    <mergeCell ref="A4:I4"/>
    <mergeCell ref="H6:I7"/>
    <mergeCell ref="R3:Y3"/>
    <mergeCell ref="T8:T10"/>
    <mergeCell ref="S8:S10"/>
    <mergeCell ref="L6:Q7"/>
    <mergeCell ref="E8:E10"/>
    <mergeCell ref="F8:F10"/>
    <mergeCell ref="H8:H10"/>
    <mergeCell ref="I8:I10"/>
    <mergeCell ref="L8:L10"/>
    <mergeCell ref="N8:N10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9" max="22" man="1"/>
    <brk id="17" max="22" man="1"/>
  </colBreaks>
  <ignoredErrors>
    <ignoredError sqref="U17:U22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19"/>
  <dimension ref="A1:X101"/>
  <sheetViews>
    <sheetView view="pageBreakPreview" zoomScaleNormal="100" zoomScaleSheetLayoutView="100" workbookViewId="0">
      <selection activeCell="K10" sqref="K10"/>
    </sheetView>
  </sheetViews>
  <sheetFormatPr defaultRowHeight="11.25"/>
  <cols>
    <col min="1" max="1" width="13.625" style="93" customWidth="1"/>
    <col min="2" max="2" width="11.125" style="93" customWidth="1"/>
    <col min="3" max="3" width="11.125" style="312" customWidth="1"/>
    <col min="4" max="7" width="8.625" style="312" customWidth="1"/>
    <col min="8" max="8" width="12" style="312" customWidth="1"/>
    <col min="9" max="9" width="11.125" style="312" customWidth="1"/>
    <col min="10" max="10" width="9.375" style="312" customWidth="1"/>
    <col min="11" max="15" width="9.5" style="312" customWidth="1"/>
    <col min="16" max="16" width="14.125" style="312" customWidth="1"/>
    <col min="17" max="17" width="7.125" style="312" customWidth="1"/>
    <col min="18" max="18" width="11.625" style="312" customWidth="1"/>
    <col min="19" max="24" width="10.625" style="312" customWidth="1"/>
    <col min="25" max="16384" width="9" style="313"/>
  </cols>
  <sheetData>
    <row r="1" spans="1:24" ht="14.1" customHeight="1">
      <c r="A1" s="32" t="s">
        <v>1117</v>
      </c>
      <c r="B1" s="32"/>
      <c r="H1" s="313"/>
      <c r="I1" s="313"/>
      <c r="P1" s="13" t="s">
        <v>1118</v>
      </c>
      <c r="Q1" s="32" t="s">
        <v>1119</v>
      </c>
    </row>
    <row r="2" spans="1:24" ht="14.1" customHeight="1"/>
    <row r="3" spans="1:24" s="98" customFormat="1" ht="20.100000000000001" customHeight="1">
      <c r="A3" s="1637" t="s">
        <v>619</v>
      </c>
      <c r="B3" s="1637"/>
      <c r="C3" s="1637"/>
      <c r="D3" s="1637"/>
      <c r="E3" s="1637"/>
      <c r="F3" s="1637"/>
      <c r="G3" s="1637"/>
      <c r="H3" s="1637"/>
      <c r="I3" s="1637" t="s">
        <v>620</v>
      </c>
      <c r="J3" s="1637"/>
      <c r="K3" s="1637"/>
      <c r="L3" s="1637"/>
      <c r="M3" s="1637"/>
      <c r="N3" s="1637"/>
      <c r="O3" s="1637"/>
      <c r="P3" s="1637"/>
      <c r="Q3" s="1637" t="s">
        <v>621</v>
      </c>
      <c r="R3" s="1637"/>
      <c r="S3" s="1637"/>
      <c r="T3" s="1637"/>
      <c r="U3" s="1637"/>
      <c r="V3" s="1637"/>
      <c r="W3" s="1637"/>
      <c r="X3" s="1637"/>
    </row>
    <row r="4" spans="1:24" s="99" customFormat="1" ht="24" customHeight="1">
      <c r="Q4" s="1638" t="s">
        <v>622</v>
      </c>
      <c r="R4" s="1638"/>
      <c r="S4" s="1638"/>
      <c r="T4" s="1638"/>
      <c r="U4" s="1638"/>
      <c r="V4" s="1638"/>
      <c r="W4" s="1638"/>
      <c r="X4" s="1638"/>
    </row>
    <row r="5" spans="1:24" s="314" customFormat="1" ht="18" customHeight="1" thickBot="1">
      <c r="A5" s="314" t="s">
        <v>63</v>
      </c>
      <c r="B5" s="315"/>
      <c r="J5" s="315"/>
      <c r="K5" s="315"/>
      <c r="L5" s="315"/>
      <c r="M5" s="315"/>
      <c r="N5" s="315"/>
      <c r="O5" s="315"/>
      <c r="P5" s="316" t="s">
        <v>64</v>
      </c>
      <c r="Q5" s="315" t="s">
        <v>63</v>
      </c>
      <c r="R5" s="315"/>
      <c r="X5" s="316" t="s">
        <v>64</v>
      </c>
    </row>
    <row r="6" spans="1:24" s="317" customFormat="1" ht="12.95" customHeight="1">
      <c r="A6" s="1811" t="s">
        <v>48</v>
      </c>
      <c r="B6" s="1820" t="s">
        <v>65</v>
      </c>
      <c r="C6" s="1814" t="s">
        <v>76</v>
      </c>
      <c r="D6" s="1841" t="s">
        <v>77</v>
      </c>
      <c r="E6" s="1842"/>
      <c r="F6" s="1842"/>
      <c r="G6" s="1843"/>
      <c r="H6" s="1808" t="s">
        <v>78</v>
      </c>
      <c r="I6" s="1823" t="s">
        <v>79</v>
      </c>
      <c r="J6" s="1808" t="s">
        <v>80</v>
      </c>
      <c r="K6" s="1808"/>
      <c r="L6" s="1823"/>
      <c r="M6" s="1829" t="s">
        <v>81</v>
      </c>
      <c r="N6" s="1808"/>
      <c r="O6" s="1830"/>
      <c r="P6" s="1818" t="s">
        <v>82</v>
      </c>
      <c r="Q6" s="1857" t="s">
        <v>231</v>
      </c>
      <c r="R6" s="1864"/>
      <c r="S6" s="1854" t="s">
        <v>83</v>
      </c>
      <c r="T6" s="1857"/>
      <c r="U6" s="1857"/>
      <c r="V6" s="1858"/>
      <c r="W6" s="1853" t="s">
        <v>84</v>
      </c>
      <c r="X6" s="1854" t="s">
        <v>85</v>
      </c>
    </row>
    <row r="7" spans="1:24" s="317" customFormat="1" ht="12.95" customHeight="1">
      <c r="A7" s="1812"/>
      <c r="B7" s="1821"/>
      <c r="C7" s="1815"/>
      <c r="D7" s="1844" t="s">
        <v>87</v>
      </c>
      <c r="E7" s="1845"/>
      <c r="F7" s="1845"/>
      <c r="G7" s="1846"/>
      <c r="H7" s="1809"/>
      <c r="I7" s="1824"/>
      <c r="J7" s="1809" t="s">
        <v>88</v>
      </c>
      <c r="K7" s="1847"/>
      <c r="L7" s="1848"/>
      <c r="M7" s="1831"/>
      <c r="N7" s="1809"/>
      <c r="O7" s="1832"/>
      <c r="P7" s="1815"/>
      <c r="Q7" s="1865"/>
      <c r="R7" s="1866"/>
      <c r="S7" s="1855"/>
      <c r="T7" s="1859"/>
      <c r="U7" s="1859"/>
      <c r="V7" s="1860"/>
      <c r="W7" s="1837"/>
      <c r="X7" s="1855"/>
    </row>
    <row r="8" spans="1:24" s="317" customFormat="1" ht="11.1" customHeight="1">
      <c r="A8" s="1812"/>
      <c r="B8" s="1821"/>
      <c r="C8" s="1816"/>
      <c r="D8" s="1803"/>
      <c r="E8" s="1771" t="s">
        <v>89</v>
      </c>
      <c r="F8" s="1836" t="s">
        <v>90</v>
      </c>
      <c r="G8" s="1836" t="s">
        <v>91</v>
      </c>
      <c r="H8" s="1809"/>
      <c r="I8" s="1824"/>
      <c r="J8" s="1839"/>
      <c r="K8" s="1805" t="s">
        <v>92</v>
      </c>
      <c r="L8" s="1805" t="s">
        <v>93</v>
      </c>
      <c r="M8" s="1834"/>
      <c r="N8" s="1833" t="s">
        <v>92</v>
      </c>
      <c r="O8" s="1826" t="s">
        <v>93</v>
      </c>
      <c r="P8" s="1815"/>
      <c r="Q8" s="1865"/>
      <c r="R8" s="1866"/>
      <c r="S8" s="1862"/>
      <c r="T8" s="1861" t="s">
        <v>585</v>
      </c>
      <c r="U8" s="1861" t="s">
        <v>94</v>
      </c>
      <c r="V8" s="1836" t="s">
        <v>586</v>
      </c>
      <c r="W8" s="1837"/>
      <c r="X8" s="1855"/>
    </row>
    <row r="9" spans="1:24" s="317" customFormat="1" ht="11.1" customHeight="1">
      <c r="A9" s="1812"/>
      <c r="B9" s="1821"/>
      <c r="C9" s="1816"/>
      <c r="D9" s="1803"/>
      <c r="E9" s="1849"/>
      <c r="F9" s="1837"/>
      <c r="G9" s="1837"/>
      <c r="H9" s="1809"/>
      <c r="I9" s="1824"/>
      <c r="J9" s="1839"/>
      <c r="K9" s="1806"/>
      <c r="L9" s="1806"/>
      <c r="M9" s="1834"/>
      <c r="N9" s="1824"/>
      <c r="O9" s="1827"/>
      <c r="P9" s="1815"/>
      <c r="Q9" s="1865"/>
      <c r="R9" s="1866"/>
      <c r="S9" s="1862"/>
      <c r="T9" s="1834"/>
      <c r="U9" s="1834"/>
      <c r="V9" s="1837"/>
      <c r="W9" s="1837"/>
      <c r="X9" s="1855"/>
    </row>
    <row r="10" spans="1:24" s="317" customFormat="1" ht="9.9499999999999993" customHeight="1">
      <c r="A10" s="1812"/>
      <c r="B10" s="1821"/>
      <c r="C10" s="1816"/>
      <c r="D10" s="1803"/>
      <c r="E10" s="1849"/>
      <c r="F10" s="1837"/>
      <c r="G10" s="1837"/>
      <c r="H10" s="1809"/>
      <c r="I10" s="1824"/>
      <c r="J10" s="1839"/>
      <c r="K10" s="1806"/>
      <c r="L10" s="1806"/>
      <c r="M10" s="1834"/>
      <c r="N10" s="1824"/>
      <c r="O10" s="1827"/>
      <c r="P10" s="1815"/>
      <c r="Q10" s="1865"/>
      <c r="R10" s="1866"/>
      <c r="S10" s="1862"/>
      <c r="T10" s="1834"/>
      <c r="U10" s="1834"/>
      <c r="V10" s="1837"/>
      <c r="W10" s="1837"/>
      <c r="X10" s="1855"/>
    </row>
    <row r="11" spans="1:24" s="317" customFormat="1" ht="9.9499999999999993" customHeight="1">
      <c r="A11" s="1813"/>
      <c r="B11" s="1822"/>
      <c r="C11" s="1817"/>
      <c r="D11" s="1804"/>
      <c r="E11" s="1850"/>
      <c r="F11" s="1838"/>
      <c r="G11" s="1838"/>
      <c r="H11" s="1810"/>
      <c r="I11" s="1825"/>
      <c r="J11" s="1840"/>
      <c r="K11" s="1807"/>
      <c r="L11" s="1807"/>
      <c r="M11" s="1835"/>
      <c r="N11" s="1825"/>
      <c r="O11" s="1828"/>
      <c r="P11" s="1819"/>
      <c r="Q11" s="1867"/>
      <c r="R11" s="1868"/>
      <c r="S11" s="1863"/>
      <c r="T11" s="1835"/>
      <c r="U11" s="1835"/>
      <c r="V11" s="1838"/>
      <c r="W11" s="1838"/>
      <c r="X11" s="1856"/>
    </row>
    <row r="12" spans="1:24" s="102" customFormat="1" ht="17.25" customHeight="1">
      <c r="A12" s="86" t="s">
        <v>0</v>
      </c>
      <c r="B12" s="21">
        <v>492327</v>
      </c>
      <c r="C12" s="21">
        <v>151689</v>
      </c>
      <c r="D12" s="21">
        <v>41363</v>
      </c>
      <c r="E12" s="21">
        <v>13732</v>
      </c>
      <c r="F12" s="21">
        <v>23256</v>
      </c>
      <c r="G12" s="21">
        <v>4375</v>
      </c>
      <c r="H12" s="21">
        <v>16909</v>
      </c>
      <c r="I12" s="43" t="s">
        <v>95</v>
      </c>
      <c r="J12" s="21">
        <v>52123</v>
      </c>
      <c r="K12" s="21">
        <v>20393</v>
      </c>
      <c r="L12" s="21">
        <v>31730</v>
      </c>
      <c r="M12" s="21">
        <v>111283</v>
      </c>
      <c r="N12" s="27" t="s">
        <v>95</v>
      </c>
      <c r="O12" s="44" t="s">
        <v>95</v>
      </c>
      <c r="P12" s="85" t="s">
        <v>0</v>
      </c>
      <c r="Q12" s="1745" t="s">
        <v>0</v>
      </c>
      <c r="R12" s="1746"/>
      <c r="S12" s="43">
        <v>11788</v>
      </c>
      <c r="T12" s="43">
        <v>4313</v>
      </c>
      <c r="U12" s="43">
        <v>6122</v>
      </c>
      <c r="V12" s="43">
        <v>1353</v>
      </c>
      <c r="W12" s="43">
        <v>7785</v>
      </c>
      <c r="X12" s="43">
        <v>58278</v>
      </c>
    </row>
    <row r="13" spans="1:24" s="102" customFormat="1" ht="17.25" customHeight="1">
      <c r="A13" s="86" t="s">
        <v>334</v>
      </c>
      <c r="B13" s="21">
        <v>460413</v>
      </c>
      <c r="C13" s="21">
        <v>150517</v>
      </c>
      <c r="D13" s="21">
        <v>42429</v>
      </c>
      <c r="E13" s="21">
        <v>13082</v>
      </c>
      <c r="F13" s="21">
        <v>24819</v>
      </c>
      <c r="G13" s="21">
        <v>4528</v>
      </c>
      <c r="H13" s="21">
        <v>17474</v>
      </c>
      <c r="I13" s="43">
        <v>48</v>
      </c>
      <c r="J13" s="21">
        <v>54856</v>
      </c>
      <c r="K13" s="21">
        <v>34852</v>
      </c>
      <c r="L13" s="21">
        <v>20004</v>
      </c>
      <c r="M13" s="21">
        <v>112881</v>
      </c>
      <c r="N13" s="27">
        <v>110016</v>
      </c>
      <c r="O13" s="44">
        <v>2865</v>
      </c>
      <c r="P13" s="85" t="s">
        <v>334</v>
      </c>
      <c r="Q13" s="1745" t="s">
        <v>334</v>
      </c>
      <c r="R13" s="1746"/>
      <c r="S13" s="43">
        <v>12791</v>
      </c>
      <c r="T13" s="43">
        <v>4563</v>
      </c>
      <c r="U13" s="43">
        <v>6762</v>
      </c>
      <c r="V13" s="43">
        <v>1466</v>
      </c>
      <c r="W13" s="43">
        <v>8076</v>
      </c>
      <c r="X13" s="43">
        <v>61341</v>
      </c>
    </row>
    <row r="14" spans="1:24" s="102" customFormat="1" ht="17.25" customHeight="1">
      <c r="A14" s="86" t="s">
        <v>404</v>
      </c>
      <c r="B14" s="21">
        <v>426959</v>
      </c>
      <c r="C14" s="21">
        <v>139093</v>
      </c>
      <c r="D14" s="21">
        <v>42266</v>
      </c>
      <c r="E14" s="21">
        <v>13094</v>
      </c>
      <c r="F14" s="21">
        <v>23996</v>
      </c>
      <c r="G14" s="21">
        <v>5176</v>
      </c>
      <c r="H14" s="21">
        <v>16684</v>
      </c>
      <c r="I14" s="43">
        <v>24</v>
      </c>
      <c r="J14" s="21">
        <v>47971</v>
      </c>
      <c r="K14" s="21">
        <v>33879</v>
      </c>
      <c r="L14" s="21">
        <v>14092</v>
      </c>
      <c r="M14" s="21">
        <v>105901</v>
      </c>
      <c r="N14" s="27">
        <v>99434</v>
      </c>
      <c r="O14" s="44">
        <v>6467</v>
      </c>
      <c r="P14" s="85" t="s">
        <v>404</v>
      </c>
      <c r="Q14" s="1851" t="s">
        <v>404</v>
      </c>
      <c r="R14" s="1852"/>
      <c r="S14" s="43">
        <v>12022</v>
      </c>
      <c r="T14" s="43">
        <v>4038</v>
      </c>
      <c r="U14" s="43">
        <v>6548</v>
      </c>
      <c r="V14" s="43">
        <v>1436</v>
      </c>
      <c r="W14" s="43">
        <v>7698</v>
      </c>
      <c r="X14" s="43">
        <v>55300</v>
      </c>
    </row>
    <row r="15" spans="1:24" s="102" customFormat="1" ht="17.25" customHeight="1">
      <c r="A15" s="86" t="s">
        <v>665</v>
      </c>
      <c r="B15" s="21">
        <v>450474</v>
      </c>
      <c r="C15" s="21">
        <v>142717</v>
      </c>
      <c r="D15" s="21">
        <v>44908</v>
      </c>
      <c r="E15" s="21">
        <v>13324</v>
      </c>
      <c r="F15" s="21">
        <v>26424</v>
      </c>
      <c r="G15" s="21">
        <v>5160</v>
      </c>
      <c r="H15" s="21">
        <v>19107</v>
      </c>
      <c r="I15" s="43">
        <v>0</v>
      </c>
      <c r="J15" s="21">
        <v>50432</v>
      </c>
      <c r="K15" s="21">
        <v>34509</v>
      </c>
      <c r="L15" s="21">
        <v>15923</v>
      </c>
      <c r="M15" s="21">
        <v>111205</v>
      </c>
      <c r="N15" s="27">
        <v>104692</v>
      </c>
      <c r="O15" s="44">
        <v>6513</v>
      </c>
      <c r="P15" s="85" t="s">
        <v>665</v>
      </c>
      <c r="Q15" s="1851" t="s">
        <v>665</v>
      </c>
      <c r="R15" s="1852"/>
      <c r="S15" s="43">
        <v>13355</v>
      </c>
      <c r="T15" s="43">
        <v>4203</v>
      </c>
      <c r="U15" s="43">
        <v>7051</v>
      </c>
      <c r="V15" s="43">
        <v>2101</v>
      </c>
      <c r="W15" s="43">
        <v>8455</v>
      </c>
      <c r="X15" s="43">
        <v>60295</v>
      </c>
    </row>
    <row r="16" spans="1:24" s="103" customFormat="1" ht="17.45" customHeight="1">
      <c r="A16" s="104" t="s">
        <v>1002</v>
      </c>
      <c r="B16" s="23">
        <f>SUM(B18:B40)</f>
        <v>445419</v>
      </c>
      <c r="C16" s="23">
        <f t="shared" ref="C16:O16" si="0">SUM(C18:C40)</f>
        <v>137588</v>
      </c>
      <c r="D16" s="23">
        <f t="shared" si="0"/>
        <v>45288</v>
      </c>
      <c r="E16" s="23">
        <f t="shared" si="0"/>
        <v>13362</v>
      </c>
      <c r="F16" s="23">
        <f t="shared" si="0"/>
        <v>26183</v>
      </c>
      <c r="G16" s="23">
        <f t="shared" si="0"/>
        <v>5743</v>
      </c>
      <c r="H16" s="23">
        <f t="shared" si="0"/>
        <v>19532</v>
      </c>
      <c r="I16" s="23">
        <f t="shared" si="0"/>
        <v>0</v>
      </c>
      <c r="J16" s="23">
        <f>SUM(J18:J40)</f>
        <v>48489</v>
      </c>
      <c r="K16" s="23">
        <f t="shared" si="0"/>
        <v>33611</v>
      </c>
      <c r="L16" s="23">
        <f t="shared" si="0"/>
        <v>14878</v>
      </c>
      <c r="M16" s="23">
        <f t="shared" si="0"/>
        <v>112297</v>
      </c>
      <c r="N16" s="23">
        <f t="shared" si="0"/>
        <v>106766</v>
      </c>
      <c r="O16" s="318">
        <f t="shared" si="0"/>
        <v>5531</v>
      </c>
      <c r="P16" s="87" t="s">
        <v>1002</v>
      </c>
      <c r="Q16" s="1743" t="s">
        <v>1002</v>
      </c>
      <c r="R16" s="1744"/>
      <c r="S16" s="46">
        <f t="shared" ref="S16:X16" si="1">SUM(S18:S40)</f>
        <v>13286</v>
      </c>
      <c r="T16" s="46">
        <f t="shared" si="1"/>
        <v>4095</v>
      </c>
      <c r="U16" s="46">
        <f t="shared" si="1"/>
        <v>6949</v>
      </c>
      <c r="V16" s="46">
        <f t="shared" si="1"/>
        <v>2242</v>
      </c>
      <c r="W16" s="46">
        <f t="shared" si="1"/>
        <v>8734</v>
      </c>
      <c r="X16" s="46">
        <f t="shared" si="1"/>
        <v>60205</v>
      </c>
    </row>
    <row r="17" spans="1:24" s="102" customFormat="1" ht="8.25" customHeight="1">
      <c r="A17" s="25"/>
      <c r="B17" s="24"/>
      <c r="C17" s="21"/>
      <c r="D17" s="21"/>
      <c r="E17" s="21"/>
      <c r="F17" s="43"/>
      <c r="G17" s="43"/>
      <c r="H17" s="43"/>
      <c r="I17" s="43"/>
      <c r="J17" s="24"/>
      <c r="K17" s="24"/>
      <c r="L17" s="24"/>
      <c r="M17" s="24"/>
      <c r="N17" s="24"/>
      <c r="O17" s="25"/>
      <c r="P17" s="24"/>
      <c r="Q17" s="24"/>
      <c r="R17" s="25"/>
      <c r="S17" s="21"/>
      <c r="T17" s="21"/>
      <c r="U17" s="21"/>
      <c r="V17" s="21"/>
      <c r="W17" s="21"/>
      <c r="X17" s="21"/>
    </row>
    <row r="18" spans="1:24" s="105" customFormat="1" ht="17.45" customHeight="1">
      <c r="A18" s="319" t="s">
        <v>269</v>
      </c>
      <c r="B18" s="185">
        <f t="shared" ref="B18:B40" si="2">C18+D18+H18+I18+J18+M18+S18+W18+X18</f>
        <v>18885</v>
      </c>
      <c r="C18" s="709">
        <v>5292</v>
      </c>
      <c r="D18" s="517">
        <f>SUM(E18:G18)</f>
        <v>2269</v>
      </c>
      <c r="E18" s="707">
        <v>753</v>
      </c>
      <c r="F18" s="707">
        <v>1153</v>
      </c>
      <c r="G18" s="707">
        <v>363</v>
      </c>
      <c r="H18" s="707">
        <v>2031</v>
      </c>
      <c r="I18" s="707">
        <v>0</v>
      </c>
      <c r="J18" s="842">
        <f>SUM(K18:L18)</f>
        <v>2443</v>
      </c>
      <c r="K18" s="707">
        <v>1204</v>
      </c>
      <c r="L18" s="707">
        <v>1239</v>
      </c>
      <c r="M18" s="842">
        <f>SUM(N18:O18)</f>
        <v>3536</v>
      </c>
      <c r="N18" s="707">
        <v>2619</v>
      </c>
      <c r="O18" s="708">
        <v>917</v>
      </c>
      <c r="P18" s="704" t="s">
        <v>551</v>
      </c>
      <c r="Q18" s="246" t="s">
        <v>794</v>
      </c>
      <c r="R18" s="321" t="s">
        <v>795</v>
      </c>
      <c r="S18" s="721">
        <f>SUM(T18:V18)</f>
        <v>1168</v>
      </c>
      <c r="T18" s="707">
        <v>245</v>
      </c>
      <c r="U18" s="707">
        <v>582</v>
      </c>
      <c r="V18" s="707">
        <v>341</v>
      </c>
      <c r="W18" s="707">
        <v>528</v>
      </c>
      <c r="X18" s="707">
        <v>1618</v>
      </c>
    </row>
    <row r="19" spans="1:24" s="105" customFormat="1" ht="17.45" customHeight="1">
      <c r="A19" s="319" t="s">
        <v>271</v>
      </c>
      <c r="B19" s="185">
        <f t="shared" si="2"/>
        <v>30417</v>
      </c>
      <c r="C19" s="709">
        <v>10642</v>
      </c>
      <c r="D19" s="517">
        <f t="shared" ref="D19:D40" si="3">SUM(E19:G19)</f>
        <v>3885</v>
      </c>
      <c r="E19" s="707">
        <v>1332</v>
      </c>
      <c r="F19" s="707">
        <v>2089</v>
      </c>
      <c r="G19" s="707">
        <v>464</v>
      </c>
      <c r="H19" s="707">
        <v>429</v>
      </c>
      <c r="I19" s="707">
        <v>0</v>
      </c>
      <c r="J19" s="842">
        <f t="shared" ref="J19:J40" si="4">SUM(K19:L19)</f>
        <v>5572</v>
      </c>
      <c r="K19" s="707">
        <v>4252</v>
      </c>
      <c r="L19" s="707">
        <v>1320</v>
      </c>
      <c r="M19" s="842">
        <f t="shared" ref="M19:M40" si="5">SUM(N19:O19)</f>
        <v>5686</v>
      </c>
      <c r="N19" s="707">
        <v>5352</v>
      </c>
      <c r="O19" s="708">
        <v>334</v>
      </c>
      <c r="P19" s="704" t="s">
        <v>552</v>
      </c>
      <c r="Q19" s="246" t="s">
        <v>796</v>
      </c>
      <c r="R19" s="321" t="s">
        <v>797</v>
      </c>
      <c r="S19" s="721">
        <f t="shared" ref="S19:S40" si="6">SUM(T19:V19)</f>
        <v>1659</v>
      </c>
      <c r="T19" s="707">
        <v>567</v>
      </c>
      <c r="U19" s="707">
        <v>864</v>
      </c>
      <c r="V19" s="707">
        <v>228</v>
      </c>
      <c r="W19" s="707">
        <v>984</v>
      </c>
      <c r="X19" s="707">
        <v>1560</v>
      </c>
    </row>
    <row r="20" spans="1:24" s="105" customFormat="1" ht="17.45" customHeight="1">
      <c r="A20" s="319" t="s">
        <v>273</v>
      </c>
      <c r="B20" s="185">
        <f t="shared" si="2"/>
        <v>27576</v>
      </c>
      <c r="C20" s="709">
        <v>9381</v>
      </c>
      <c r="D20" s="517">
        <f t="shared" si="3"/>
        <v>2725</v>
      </c>
      <c r="E20" s="707">
        <v>1088</v>
      </c>
      <c r="F20" s="707">
        <v>1395</v>
      </c>
      <c r="G20" s="707">
        <v>242</v>
      </c>
      <c r="H20" s="707">
        <v>841</v>
      </c>
      <c r="I20" s="707">
        <v>0</v>
      </c>
      <c r="J20" s="842">
        <f t="shared" si="4"/>
        <v>2711</v>
      </c>
      <c r="K20" s="707">
        <v>2146</v>
      </c>
      <c r="L20" s="707">
        <v>565</v>
      </c>
      <c r="M20" s="842">
        <f t="shared" si="5"/>
        <v>9048</v>
      </c>
      <c r="N20" s="707">
        <v>8912</v>
      </c>
      <c r="O20" s="708">
        <v>136</v>
      </c>
      <c r="P20" s="704" t="s">
        <v>553</v>
      </c>
      <c r="Q20" s="246" t="s">
        <v>798</v>
      </c>
      <c r="R20" s="321" t="s">
        <v>799</v>
      </c>
      <c r="S20" s="721">
        <f t="shared" si="6"/>
        <v>777</v>
      </c>
      <c r="T20" s="707">
        <v>277</v>
      </c>
      <c r="U20" s="707">
        <v>395</v>
      </c>
      <c r="V20" s="707">
        <v>105</v>
      </c>
      <c r="W20" s="707">
        <v>305</v>
      </c>
      <c r="X20" s="707">
        <v>1788</v>
      </c>
    </row>
    <row r="21" spans="1:24" s="105" customFormat="1" ht="17.45" customHeight="1">
      <c r="A21" s="319" t="s">
        <v>275</v>
      </c>
      <c r="B21" s="185">
        <f t="shared" si="2"/>
        <v>35475</v>
      </c>
      <c r="C21" s="709">
        <v>9641</v>
      </c>
      <c r="D21" s="517">
        <f t="shared" si="3"/>
        <v>3120</v>
      </c>
      <c r="E21" s="707">
        <v>913</v>
      </c>
      <c r="F21" s="707">
        <v>1942</v>
      </c>
      <c r="G21" s="707">
        <v>265</v>
      </c>
      <c r="H21" s="707">
        <v>1518</v>
      </c>
      <c r="I21" s="707">
        <v>0</v>
      </c>
      <c r="J21" s="842">
        <f t="shared" si="4"/>
        <v>3102</v>
      </c>
      <c r="K21" s="707">
        <v>2220</v>
      </c>
      <c r="L21" s="707">
        <v>882</v>
      </c>
      <c r="M21" s="842">
        <f t="shared" si="5"/>
        <v>9411</v>
      </c>
      <c r="N21" s="707">
        <v>9286</v>
      </c>
      <c r="O21" s="708">
        <v>125</v>
      </c>
      <c r="P21" s="704" t="s">
        <v>554</v>
      </c>
      <c r="Q21" s="246" t="s">
        <v>800</v>
      </c>
      <c r="R21" s="321" t="s">
        <v>801</v>
      </c>
      <c r="S21" s="721">
        <f t="shared" si="6"/>
        <v>555</v>
      </c>
      <c r="T21" s="707">
        <v>155</v>
      </c>
      <c r="U21" s="707">
        <v>335</v>
      </c>
      <c r="V21" s="707">
        <v>65</v>
      </c>
      <c r="W21" s="707">
        <v>521</v>
      </c>
      <c r="X21" s="707">
        <v>7607</v>
      </c>
    </row>
    <row r="22" spans="1:24" s="105" customFormat="1" ht="17.45" customHeight="1">
      <c r="A22" s="319" t="s">
        <v>277</v>
      </c>
      <c r="B22" s="185">
        <f t="shared" si="2"/>
        <v>20048</v>
      </c>
      <c r="C22" s="709">
        <v>6247</v>
      </c>
      <c r="D22" s="517">
        <f t="shared" si="3"/>
        <v>2927</v>
      </c>
      <c r="E22" s="707">
        <v>819</v>
      </c>
      <c r="F22" s="707">
        <v>1624</v>
      </c>
      <c r="G22" s="707">
        <v>484</v>
      </c>
      <c r="H22" s="707">
        <v>215</v>
      </c>
      <c r="I22" s="707">
        <v>0</v>
      </c>
      <c r="J22" s="842">
        <f t="shared" si="4"/>
        <v>3262</v>
      </c>
      <c r="K22" s="707">
        <v>2186</v>
      </c>
      <c r="L22" s="707">
        <v>1076</v>
      </c>
      <c r="M22" s="842">
        <f t="shared" si="5"/>
        <v>4650</v>
      </c>
      <c r="N22" s="707">
        <v>4538</v>
      </c>
      <c r="O22" s="708">
        <v>112</v>
      </c>
      <c r="P22" s="704" t="s">
        <v>555</v>
      </c>
      <c r="Q22" s="246" t="s">
        <v>802</v>
      </c>
      <c r="R22" s="321" t="s">
        <v>803</v>
      </c>
      <c r="S22" s="721">
        <f t="shared" si="6"/>
        <v>931</v>
      </c>
      <c r="T22" s="707">
        <v>233</v>
      </c>
      <c r="U22" s="707">
        <v>567</v>
      </c>
      <c r="V22" s="707">
        <v>131</v>
      </c>
      <c r="W22" s="707">
        <v>554</v>
      </c>
      <c r="X22" s="707">
        <v>1262</v>
      </c>
    </row>
    <row r="23" spans="1:24" s="105" customFormat="1" ht="17.45" customHeight="1">
      <c r="A23" s="319" t="s">
        <v>279</v>
      </c>
      <c r="B23" s="185">
        <f t="shared" si="2"/>
        <v>19230</v>
      </c>
      <c r="C23" s="709">
        <v>5662</v>
      </c>
      <c r="D23" s="517">
        <f t="shared" si="3"/>
        <v>1687</v>
      </c>
      <c r="E23" s="707">
        <v>282</v>
      </c>
      <c r="F23" s="707">
        <v>1119</v>
      </c>
      <c r="G23" s="707">
        <v>286</v>
      </c>
      <c r="H23" s="707">
        <v>1107</v>
      </c>
      <c r="I23" s="707">
        <v>0</v>
      </c>
      <c r="J23" s="842">
        <f t="shared" si="4"/>
        <v>1753</v>
      </c>
      <c r="K23" s="707">
        <v>1150</v>
      </c>
      <c r="L23" s="707">
        <v>603</v>
      </c>
      <c r="M23" s="842">
        <f t="shared" si="5"/>
        <v>5679</v>
      </c>
      <c r="N23" s="707">
        <v>5192</v>
      </c>
      <c r="O23" s="708">
        <v>487</v>
      </c>
      <c r="P23" s="704" t="s">
        <v>162</v>
      </c>
      <c r="Q23" s="246" t="s">
        <v>804</v>
      </c>
      <c r="R23" s="321" t="s">
        <v>805</v>
      </c>
      <c r="S23" s="721">
        <f t="shared" si="6"/>
        <v>381</v>
      </c>
      <c r="T23" s="707">
        <v>55</v>
      </c>
      <c r="U23" s="707">
        <v>275</v>
      </c>
      <c r="V23" s="707">
        <v>51</v>
      </c>
      <c r="W23" s="707">
        <v>305</v>
      </c>
      <c r="X23" s="707">
        <v>2656</v>
      </c>
    </row>
    <row r="24" spans="1:24" s="105" customFormat="1" ht="17.45" customHeight="1">
      <c r="A24" s="319" t="s">
        <v>281</v>
      </c>
      <c r="B24" s="185">
        <f t="shared" si="2"/>
        <v>25528</v>
      </c>
      <c r="C24" s="709">
        <v>9519</v>
      </c>
      <c r="D24" s="517">
        <f t="shared" si="3"/>
        <v>1520</v>
      </c>
      <c r="E24" s="707">
        <v>354</v>
      </c>
      <c r="F24" s="707">
        <v>929</v>
      </c>
      <c r="G24" s="707">
        <v>237</v>
      </c>
      <c r="H24" s="707">
        <v>1738</v>
      </c>
      <c r="I24" s="707">
        <v>0</v>
      </c>
      <c r="J24" s="842">
        <f t="shared" si="4"/>
        <v>1863</v>
      </c>
      <c r="K24" s="707">
        <v>1537</v>
      </c>
      <c r="L24" s="707">
        <v>326</v>
      </c>
      <c r="M24" s="842">
        <f t="shared" si="5"/>
        <v>7933</v>
      </c>
      <c r="N24" s="707">
        <v>7792</v>
      </c>
      <c r="O24" s="708">
        <v>141</v>
      </c>
      <c r="P24" s="704" t="s">
        <v>556</v>
      </c>
      <c r="Q24" s="246" t="s">
        <v>806</v>
      </c>
      <c r="R24" s="321" t="s">
        <v>807</v>
      </c>
      <c r="S24" s="721">
        <f t="shared" si="6"/>
        <v>395</v>
      </c>
      <c r="T24" s="707">
        <v>115</v>
      </c>
      <c r="U24" s="707">
        <v>210</v>
      </c>
      <c r="V24" s="707">
        <v>70</v>
      </c>
      <c r="W24" s="707">
        <v>174</v>
      </c>
      <c r="X24" s="707">
        <v>2386</v>
      </c>
    </row>
    <row r="25" spans="1:24" s="105" customFormat="1" ht="17.45" customHeight="1">
      <c r="A25" s="319" t="s">
        <v>283</v>
      </c>
      <c r="B25" s="185">
        <f t="shared" si="2"/>
        <v>40800</v>
      </c>
      <c r="C25" s="709">
        <v>12238</v>
      </c>
      <c r="D25" s="517">
        <f t="shared" si="3"/>
        <v>4993</v>
      </c>
      <c r="E25" s="707">
        <v>1590</v>
      </c>
      <c r="F25" s="707">
        <v>2771</v>
      </c>
      <c r="G25" s="707">
        <v>632</v>
      </c>
      <c r="H25" s="707">
        <v>1881</v>
      </c>
      <c r="I25" s="707">
        <v>0</v>
      </c>
      <c r="J25" s="842">
        <f t="shared" si="4"/>
        <v>5279</v>
      </c>
      <c r="K25" s="707">
        <v>3643</v>
      </c>
      <c r="L25" s="707">
        <v>1636</v>
      </c>
      <c r="M25" s="842">
        <f t="shared" si="5"/>
        <v>9683</v>
      </c>
      <c r="N25" s="707">
        <v>9570</v>
      </c>
      <c r="O25" s="708">
        <v>113</v>
      </c>
      <c r="P25" s="704" t="s">
        <v>557</v>
      </c>
      <c r="Q25" s="246" t="s">
        <v>808</v>
      </c>
      <c r="R25" s="321" t="s">
        <v>809</v>
      </c>
      <c r="S25" s="721">
        <f t="shared" si="6"/>
        <v>1344</v>
      </c>
      <c r="T25" s="707">
        <v>442</v>
      </c>
      <c r="U25" s="707">
        <v>656</v>
      </c>
      <c r="V25" s="707">
        <v>246</v>
      </c>
      <c r="W25" s="707">
        <v>1035</v>
      </c>
      <c r="X25" s="707">
        <v>4347</v>
      </c>
    </row>
    <row r="26" spans="1:24" s="105" customFormat="1" ht="17.45" customHeight="1">
      <c r="A26" s="319" t="s">
        <v>285</v>
      </c>
      <c r="B26" s="185">
        <f t="shared" si="2"/>
        <v>17104</v>
      </c>
      <c r="C26" s="709">
        <v>5155</v>
      </c>
      <c r="D26" s="517">
        <f t="shared" si="3"/>
        <v>1684</v>
      </c>
      <c r="E26" s="707">
        <v>319</v>
      </c>
      <c r="F26" s="707">
        <v>1104</v>
      </c>
      <c r="G26" s="707">
        <v>261</v>
      </c>
      <c r="H26" s="707">
        <v>981</v>
      </c>
      <c r="I26" s="707">
        <v>0</v>
      </c>
      <c r="J26" s="842">
        <f t="shared" si="4"/>
        <v>1803</v>
      </c>
      <c r="K26" s="707">
        <v>1242</v>
      </c>
      <c r="L26" s="707">
        <v>561</v>
      </c>
      <c r="M26" s="842">
        <f t="shared" si="5"/>
        <v>3802</v>
      </c>
      <c r="N26" s="707">
        <v>3584</v>
      </c>
      <c r="O26" s="708">
        <v>218</v>
      </c>
      <c r="P26" s="704" t="s">
        <v>558</v>
      </c>
      <c r="Q26" s="246" t="s">
        <v>810</v>
      </c>
      <c r="R26" s="321" t="s">
        <v>811</v>
      </c>
      <c r="S26" s="721">
        <f t="shared" si="6"/>
        <v>434</v>
      </c>
      <c r="T26" s="707">
        <v>114</v>
      </c>
      <c r="U26" s="707">
        <v>233</v>
      </c>
      <c r="V26" s="707">
        <v>87</v>
      </c>
      <c r="W26" s="707">
        <v>336</v>
      </c>
      <c r="X26" s="707">
        <v>2909</v>
      </c>
    </row>
    <row r="27" spans="1:24" s="105" customFormat="1" ht="17.45" customHeight="1">
      <c r="A27" s="319" t="s">
        <v>287</v>
      </c>
      <c r="B27" s="185">
        <f t="shared" si="2"/>
        <v>16147</v>
      </c>
      <c r="C27" s="709">
        <v>5200</v>
      </c>
      <c r="D27" s="517">
        <f t="shared" si="3"/>
        <v>833</v>
      </c>
      <c r="E27" s="707">
        <v>374</v>
      </c>
      <c r="F27" s="707">
        <v>401</v>
      </c>
      <c r="G27" s="707">
        <v>58</v>
      </c>
      <c r="H27" s="707">
        <v>1648</v>
      </c>
      <c r="I27" s="707">
        <v>0</v>
      </c>
      <c r="J27" s="842">
        <f t="shared" si="4"/>
        <v>760</v>
      </c>
      <c r="K27" s="707">
        <v>520</v>
      </c>
      <c r="L27" s="707">
        <v>240</v>
      </c>
      <c r="M27" s="842">
        <f t="shared" si="5"/>
        <v>5573</v>
      </c>
      <c r="N27" s="707">
        <v>4998</v>
      </c>
      <c r="O27" s="708">
        <v>575</v>
      </c>
      <c r="P27" s="704" t="s">
        <v>559</v>
      </c>
      <c r="Q27" s="246" t="s">
        <v>812</v>
      </c>
      <c r="R27" s="321" t="s">
        <v>813</v>
      </c>
      <c r="S27" s="721">
        <f t="shared" si="6"/>
        <v>134</v>
      </c>
      <c r="T27" s="707">
        <v>57</v>
      </c>
      <c r="U27" s="707">
        <v>57</v>
      </c>
      <c r="V27" s="707">
        <v>20</v>
      </c>
      <c r="W27" s="707">
        <v>59</v>
      </c>
      <c r="X27" s="707">
        <v>1940</v>
      </c>
    </row>
    <row r="28" spans="1:24" s="105" customFormat="1" ht="17.45" customHeight="1">
      <c r="A28" s="319" t="s">
        <v>289</v>
      </c>
      <c r="B28" s="185">
        <f t="shared" si="2"/>
        <v>14674</v>
      </c>
      <c r="C28" s="709">
        <v>4687</v>
      </c>
      <c r="D28" s="517">
        <f t="shared" si="3"/>
        <v>1244</v>
      </c>
      <c r="E28" s="707">
        <v>403</v>
      </c>
      <c r="F28" s="707">
        <v>683</v>
      </c>
      <c r="G28" s="707">
        <v>158</v>
      </c>
      <c r="H28" s="707">
        <v>637</v>
      </c>
      <c r="I28" s="707">
        <v>0</v>
      </c>
      <c r="J28" s="842">
        <f t="shared" si="4"/>
        <v>1567</v>
      </c>
      <c r="K28" s="707">
        <v>1186</v>
      </c>
      <c r="L28" s="707">
        <v>381</v>
      </c>
      <c r="M28" s="842">
        <f t="shared" si="5"/>
        <v>4036</v>
      </c>
      <c r="N28" s="707">
        <v>3998</v>
      </c>
      <c r="O28" s="708">
        <v>38</v>
      </c>
      <c r="P28" s="704" t="s">
        <v>560</v>
      </c>
      <c r="Q28" s="246" t="s">
        <v>814</v>
      </c>
      <c r="R28" s="321" t="s">
        <v>815</v>
      </c>
      <c r="S28" s="721">
        <f t="shared" si="6"/>
        <v>346</v>
      </c>
      <c r="T28" s="707">
        <v>118</v>
      </c>
      <c r="U28" s="707">
        <v>206</v>
      </c>
      <c r="V28" s="707">
        <v>22</v>
      </c>
      <c r="W28" s="707">
        <v>199</v>
      </c>
      <c r="X28" s="707">
        <v>1958</v>
      </c>
    </row>
    <row r="29" spans="1:24" s="105" customFormat="1" ht="17.45" customHeight="1">
      <c r="A29" s="319" t="s">
        <v>291</v>
      </c>
      <c r="B29" s="185">
        <f t="shared" si="2"/>
        <v>40226</v>
      </c>
      <c r="C29" s="709">
        <v>11781</v>
      </c>
      <c r="D29" s="517">
        <f t="shared" si="3"/>
        <v>4216</v>
      </c>
      <c r="E29" s="707">
        <v>1369</v>
      </c>
      <c r="F29" s="707">
        <v>2322</v>
      </c>
      <c r="G29" s="707">
        <v>525</v>
      </c>
      <c r="H29" s="707">
        <v>2245</v>
      </c>
      <c r="I29" s="707">
        <v>0</v>
      </c>
      <c r="J29" s="842">
        <f t="shared" si="4"/>
        <v>4252</v>
      </c>
      <c r="K29" s="707">
        <v>2699</v>
      </c>
      <c r="L29" s="707">
        <v>1553</v>
      </c>
      <c r="M29" s="842">
        <f t="shared" si="5"/>
        <v>9301</v>
      </c>
      <c r="N29" s="707">
        <v>9259</v>
      </c>
      <c r="O29" s="708">
        <v>42</v>
      </c>
      <c r="P29" s="704" t="s">
        <v>561</v>
      </c>
      <c r="Q29" s="246" t="s">
        <v>816</v>
      </c>
      <c r="R29" s="321" t="s">
        <v>817</v>
      </c>
      <c r="S29" s="721">
        <f t="shared" si="6"/>
        <v>1243</v>
      </c>
      <c r="T29" s="707">
        <v>353</v>
      </c>
      <c r="U29" s="707">
        <v>677</v>
      </c>
      <c r="V29" s="707">
        <v>213</v>
      </c>
      <c r="W29" s="707">
        <v>922</v>
      </c>
      <c r="X29" s="707">
        <v>6266</v>
      </c>
    </row>
    <row r="30" spans="1:24" s="105" customFormat="1" ht="17.45" customHeight="1">
      <c r="A30" s="319" t="s">
        <v>293</v>
      </c>
      <c r="B30" s="185">
        <f t="shared" si="2"/>
        <v>14601</v>
      </c>
      <c r="C30" s="709">
        <v>4072</v>
      </c>
      <c r="D30" s="517">
        <f t="shared" si="3"/>
        <v>664</v>
      </c>
      <c r="E30" s="707">
        <v>168</v>
      </c>
      <c r="F30" s="707">
        <v>385</v>
      </c>
      <c r="G30" s="707">
        <v>111</v>
      </c>
      <c r="H30" s="707">
        <v>1645</v>
      </c>
      <c r="I30" s="707">
        <v>0</v>
      </c>
      <c r="J30" s="842">
        <f t="shared" si="4"/>
        <v>503</v>
      </c>
      <c r="K30" s="707">
        <v>106</v>
      </c>
      <c r="L30" s="707">
        <v>397</v>
      </c>
      <c r="M30" s="842">
        <f t="shared" si="5"/>
        <v>3319</v>
      </c>
      <c r="N30" s="707">
        <v>2967</v>
      </c>
      <c r="O30" s="708">
        <v>352</v>
      </c>
      <c r="P30" s="704" t="s">
        <v>562</v>
      </c>
      <c r="Q30" s="246" t="s">
        <v>818</v>
      </c>
      <c r="R30" s="705" t="s">
        <v>819</v>
      </c>
      <c r="S30" s="721">
        <f t="shared" si="6"/>
        <v>125</v>
      </c>
      <c r="T30" s="707">
        <v>26</v>
      </c>
      <c r="U30" s="707">
        <v>82</v>
      </c>
      <c r="V30" s="707">
        <v>17</v>
      </c>
      <c r="W30" s="707">
        <v>162</v>
      </c>
      <c r="X30" s="707">
        <v>4111</v>
      </c>
    </row>
    <row r="31" spans="1:24" s="105" customFormat="1" ht="17.45" customHeight="1">
      <c r="A31" s="319" t="s">
        <v>295</v>
      </c>
      <c r="B31" s="185">
        <f t="shared" si="2"/>
        <v>11073</v>
      </c>
      <c r="C31" s="709">
        <v>2879</v>
      </c>
      <c r="D31" s="517">
        <f t="shared" si="3"/>
        <v>904</v>
      </c>
      <c r="E31" s="707">
        <v>244</v>
      </c>
      <c r="F31" s="707">
        <v>496</v>
      </c>
      <c r="G31" s="707">
        <v>164</v>
      </c>
      <c r="H31" s="707">
        <v>329</v>
      </c>
      <c r="I31" s="707">
        <v>0</v>
      </c>
      <c r="J31" s="842">
        <f t="shared" si="4"/>
        <v>623</v>
      </c>
      <c r="K31" s="707">
        <v>423</v>
      </c>
      <c r="L31" s="707">
        <v>200</v>
      </c>
      <c r="M31" s="842">
        <f t="shared" si="5"/>
        <v>2529</v>
      </c>
      <c r="N31" s="707">
        <v>2345</v>
      </c>
      <c r="O31" s="708">
        <v>184</v>
      </c>
      <c r="P31" s="704" t="s">
        <v>563</v>
      </c>
      <c r="Q31" s="246" t="s">
        <v>820</v>
      </c>
      <c r="R31" s="321" t="s">
        <v>821</v>
      </c>
      <c r="S31" s="721">
        <f t="shared" si="6"/>
        <v>416</v>
      </c>
      <c r="T31" s="707">
        <v>160</v>
      </c>
      <c r="U31" s="707">
        <v>122</v>
      </c>
      <c r="V31" s="707">
        <v>134</v>
      </c>
      <c r="W31" s="707">
        <v>204</v>
      </c>
      <c r="X31" s="707">
        <v>3189</v>
      </c>
    </row>
    <row r="32" spans="1:24" s="105" customFormat="1" ht="17.45" customHeight="1">
      <c r="A32" s="319" t="s">
        <v>297</v>
      </c>
      <c r="B32" s="185">
        <f t="shared" si="2"/>
        <v>9261</v>
      </c>
      <c r="C32" s="709">
        <v>2946</v>
      </c>
      <c r="D32" s="517">
        <f t="shared" si="3"/>
        <v>963</v>
      </c>
      <c r="E32" s="707">
        <v>312</v>
      </c>
      <c r="F32" s="707">
        <v>474</v>
      </c>
      <c r="G32" s="707">
        <v>177</v>
      </c>
      <c r="H32" s="707">
        <v>439</v>
      </c>
      <c r="I32" s="707">
        <v>0</v>
      </c>
      <c r="J32" s="842">
        <f t="shared" si="4"/>
        <v>640</v>
      </c>
      <c r="K32" s="707">
        <v>369</v>
      </c>
      <c r="L32" s="707">
        <v>271</v>
      </c>
      <c r="M32" s="842">
        <f t="shared" si="5"/>
        <v>2235</v>
      </c>
      <c r="N32" s="707">
        <v>1991</v>
      </c>
      <c r="O32" s="708">
        <v>244</v>
      </c>
      <c r="P32" s="704" t="s">
        <v>564</v>
      </c>
      <c r="Q32" s="246" t="s">
        <v>822</v>
      </c>
      <c r="R32" s="321" t="s">
        <v>823</v>
      </c>
      <c r="S32" s="721">
        <f t="shared" si="6"/>
        <v>258</v>
      </c>
      <c r="T32" s="707">
        <v>62</v>
      </c>
      <c r="U32" s="707">
        <v>124</v>
      </c>
      <c r="V32" s="707">
        <v>72</v>
      </c>
      <c r="W32" s="707">
        <v>267</v>
      </c>
      <c r="X32" s="707">
        <v>1513</v>
      </c>
    </row>
    <row r="33" spans="1:24" s="105" customFormat="1" ht="17.45" customHeight="1">
      <c r="A33" s="319" t="s">
        <v>299</v>
      </c>
      <c r="B33" s="185">
        <f t="shared" si="2"/>
        <v>20520</v>
      </c>
      <c r="C33" s="709">
        <v>6784</v>
      </c>
      <c r="D33" s="517">
        <f t="shared" si="3"/>
        <v>1470</v>
      </c>
      <c r="E33" s="707">
        <v>550</v>
      </c>
      <c r="F33" s="707">
        <v>808</v>
      </c>
      <c r="G33" s="707">
        <v>112</v>
      </c>
      <c r="H33" s="707">
        <v>615</v>
      </c>
      <c r="I33" s="707">
        <v>0</v>
      </c>
      <c r="J33" s="842">
        <f t="shared" si="4"/>
        <v>2184</v>
      </c>
      <c r="K33" s="707">
        <v>1731</v>
      </c>
      <c r="L33" s="707">
        <v>453</v>
      </c>
      <c r="M33" s="842">
        <f t="shared" si="5"/>
        <v>5458</v>
      </c>
      <c r="N33" s="707">
        <v>4776</v>
      </c>
      <c r="O33" s="708">
        <v>682</v>
      </c>
      <c r="P33" s="704" t="s">
        <v>565</v>
      </c>
      <c r="Q33" s="246" t="s">
        <v>824</v>
      </c>
      <c r="R33" s="321" t="s">
        <v>825</v>
      </c>
      <c r="S33" s="721">
        <f t="shared" si="6"/>
        <v>579</v>
      </c>
      <c r="T33" s="707">
        <v>217</v>
      </c>
      <c r="U33" s="707">
        <v>317</v>
      </c>
      <c r="V33" s="707">
        <v>45</v>
      </c>
      <c r="W33" s="707">
        <v>142</v>
      </c>
      <c r="X33" s="707">
        <v>3288</v>
      </c>
    </row>
    <row r="34" spans="1:24" s="105" customFormat="1" ht="17.45" customHeight="1">
      <c r="A34" s="319" t="s">
        <v>301</v>
      </c>
      <c r="B34" s="185">
        <f t="shared" si="2"/>
        <v>10866</v>
      </c>
      <c r="C34" s="709">
        <v>3654</v>
      </c>
      <c r="D34" s="517">
        <f t="shared" si="3"/>
        <v>1762</v>
      </c>
      <c r="E34" s="707">
        <v>265</v>
      </c>
      <c r="F34" s="707">
        <v>1311</v>
      </c>
      <c r="G34" s="707">
        <v>186</v>
      </c>
      <c r="H34" s="707">
        <v>13</v>
      </c>
      <c r="I34" s="707">
        <v>0</v>
      </c>
      <c r="J34" s="842">
        <f t="shared" si="4"/>
        <v>1712</v>
      </c>
      <c r="K34" s="707">
        <v>1236</v>
      </c>
      <c r="L34" s="707">
        <v>476</v>
      </c>
      <c r="M34" s="842">
        <f t="shared" si="5"/>
        <v>2417</v>
      </c>
      <c r="N34" s="707">
        <v>2407</v>
      </c>
      <c r="O34" s="708">
        <v>10</v>
      </c>
      <c r="P34" s="704" t="s">
        <v>566</v>
      </c>
      <c r="Q34" s="246" t="s">
        <v>826</v>
      </c>
      <c r="R34" s="321" t="s">
        <v>827</v>
      </c>
      <c r="S34" s="721">
        <f t="shared" si="6"/>
        <v>614</v>
      </c>
      <c r="T34" s="707">
        <v>316</v>
      </c>
      <c r="U34" s="707">
        <v>259</v>
      </c>
      <c r="V34" s="707">
        <v>39</v>
      </c>
      <c r="W34" s="707">
        <v>290</v>
      </c>
      <c r="X34" s="707">
        <v>404</v>
      </c>
    </row>
    <row r="35" spans="1:24" s="105" customFormat="1" ht="17.45" customHeight="1">
      <c r="A35" s="319" t="s">
        <v>303</v>
      </c>
      <c r="B35" s="185">
        <f t="shared" si="2"/>
        <v>14053</v>
      </c>
      <c r="C35" s="709">
        <v>4729</v>
      </c>
      <c r="D35" s="517">
        <f t="shared" si="3"/>
        <v>2465</v>
      </c>
      <c r="E35" s="707">
        <v>811</v>
      </c>
      <c r="F35" s="707">
        <v>1504</v>
      </c>
      <c r="G35" s="707">
        <v>150</v>
      </c>
      <c r="H35" s="707">
        <v>123</v>
      </c>
      <c r="I35" s="707">
        <v>0</v>
      </c>
      <c r="J35" s="842">
        <f t="shared" si="4"/>
        <v>1236</v>
      </c>
      <c r="K35" s="707">
        <v>830</v>
      </c>
      <c r="L35" s="707">
        <v>406</v>
      </c>
      <c r="M35" s="842">
        <f t="shared" si="5"/>
        <v>4906</v>
      </c>
      <c r="N35" s="707">
        <v>4854</v>
      </c>
      <c r="O35" s="708">
        <v>52</v>
      </c>
      <c r="P35" s="704" t="s">
        <v>567</v>
      </c>
      <c r="Q35" s="246" t="s">
        <v>828</v>
      </c>
      <c r="R35" s="321" t="s">
        <v>829</v>
      </c>
      <c r="S35" s="721">
        <f t="shared" si="6"/>
        <v>267</v>
      </c>
      <c r="T35" s="707">
        <v>125</v>
      </c>
      <c r="U35" s="707">
        <v>107</v>
      </c>
      <c r="V35" s="707">
        <v>35</v>
      </c>
      <c r="W35" s="707">
        <v>119</v>
      </c>
      <c r="X35" s="707">
        <v>208</v>
      </c>
    </row>
    <row r="36" spans="1:24" s="105" customFormat="1" ht="17.45" customHeight="1">
      <c r="A36" s="319" t="s">
        <v>305</v>
      </c>
      <c r="B36" s="185">
        <f t="shared" si="2"/>
        <v>8980</v>
      </c>
      <c r="C36" s="709">
        <v>3270</v>
      </c>
      <c r="D36" s="517">
        <f t="shared" si="3"/>
        <v>956</v>
      </c>
      <c r="E36" s="707">
        <v>246</v>
      </c>
      <c r="F36" s="707">
        <v>608</v>
      </c>
      <c r="G36" s="707">
        <v>102</v>
      </c>
      <c r="H36" s="707">
        <v>72</v>
      </c>
      <c r="I36" s="707">
        <v>0</v>
      </c>
      <c r="J36" s="842">
        <f t="shared" si="4"/>
        <v>1326</v>
      </c>
      <c r="K36" s="707">
        <v>950</v>
      </c>
      <c r="L36" s="707">
        <v>376</v>
      </c>
      <c r="M36" s="842">
        <f t="shared" si="5"/>
        <v>2701</v>
      </c>
      <c r="N36" s="707">
        <v>2086</v>
      </c>
      <c r="O36" s="708">
        <v>615</v>
      </c>
      <c r="P36" s="704" t="s">
        <v>568</v>
      </c>
      <c r="Q36" s="246" t="s">
        <v>830</v>
      </c>
      <c r="R36" s="321" t="s">
        <v>831</v>
      </c>
      <c r="S36" s="721">
        <f t="shared" si="6"/>
        <v>328</v>
      </c>
      <c r="T36" s="707">
        <v>129</v>
      </c>
      <c r="U36" s="707">
        <v>163</v>
      </c>
      <c r="V36" s="707">
        <v>36</v>
      </c>
      <c r="W36" s="707">
        <v>115</v>
      </c>
      <c r="X36" s="707">
        <v>212</v>
      </c>
    </row>
    <row r="37" spans="1:24" s="105" customFormat="1" ht="17.45" customHeight="1">
      <c r="A37" s="319" t="s">
        <v>307</v>
      </c>
      <c r="B37" s="185">
        <f t="shared" si="2"/>
        <v>24109</v>
      </c>
      <c r="C37" s="709">
        <v>6255</v>
      </c>
      <c r="D37" s="517">
        <f t="shared" si="3"/>
        <v>2748</v>
      </c>
      <c r="E37" s="707">
        <v>637</v>
      </c>
      <c r="F37" s="707">
        <v>1728</v>
      </c>
      <c r="G37" s="707">
        <v>383</v>
      </c>
      <c r="H37" s="707">
        <v>407</v>
      </c>
      <c r="I37" s="707">
        <v>0</v>
      </c>
      <c r="J37" s="842">
        <f t="shared" si="4"/>
        <v>3445</v>
      </c>
      <c r="K37" s="707">
        <v>2423</v>
      </c>
      <c r="L37" s="707">
        <v>1022</v>
      </c>
      <c r="M37" s="842">
        <f t="shared" si="5"/>
        <v>4498</v>
      </c>
      <c r="N37" s="707">
        <v>4393</v>
      </c>
      <c r="O37" s="708">
        <v>105</v>
      </c>
      <c r="P37" s="704" t="s">
        <v>569</v>
      </c>
      <c r="Q37" s="246" t="s">
        <v>832</v>
      </c>
      <c r="R37" s="321" t="s">
        <v>833</v>
      </c>
      <c r="S37" s="721">
        <f t="shared" si="6"/>
        <v>748</v>
      </c>
      <c r="T37" s="707">
        <v>124</v>
      </c>
      <c r="U37" s="707">
        <v>397</v>
      </c>
      <c r="V37" s="707">
        <v>227</v>
      </c>
      <c r="W37" s="707">
        <v>803</v>
      </c>
      <c r="X37" s="707">
        <v>5205</v>
      </c>
    </row>
    <row r="38" spans="1:24" s="105" customFormat="1" ht="17.45" customHeight="1">
      <c r="A38" s="319" t="s">
        <v>309</v>
      </c>
      <c r="B38" s="185">
        <f t="shared" si="2"/>
        <v>16914</v>
      </c>
      <c r="C38" s="709">
        <v>4330</v>
      </c>
      <c r="D38" s="517">
        <f t="shared" si="3"/>
        <v>1413</v>
      </c>
      <c r="E38" s="707">
        <v>281</v>
      </c>
      <c r="F38" s="707">
        <v>914</v>
      </c>
      <c r="G38" s="707">
        <v>218</v>
      </c>
      <c r="H38" s="707">
        <v>614</v>
      </c>
      <c r="I38" s="707">
        <v>0</v>
      </c>
      <c r="J38" s="842">
        <f t="shared" si="4"/>
        <v>1183</v>
      </c>
      <c r="K38" s="707">
        <v>571</v>
      </c>
      <c r="L38" s="707">
        <v>612</v>
      </c>
      <c r="M38" s="842">
        <f t="shared" si="5"/>
        <v>4629</v>
      </c>
      <c r="N38" s="707">
        <v>4615</v>
      </c>
      <c r="O38" s="708">
        <v>14</v>
      </c>
      <c r="P38" s="704" t="s">
        <v>163</v>
      </c>
      <c r="Q38" s="246" t="s">
        <v>834</v>
      </c>
      <c r="R38" s="321" t="s">
        <v>835</v>
      </c>
      <c r="S38" s="721">
        <f t="shared" si="6"/>
        <v>193</v>
      </c>
      <c r="T38" s="707">
        <v>53</v>
      </c>
      <c r="U38" s="707">
        <v>117</v>
      </c>
      <c r="V38" s="707">
        <v>23</v>
      </c>
      <c r="W38" s="707">
        <v>222</v>
      </c>
      <c r="X38" s="707">
        <v>4330</v>
      </c>
    </row>
    <row r="39" spans="1:24" s="105" customFormat="1" ht="17.45" customHeight="1">
      <c r="A39" s="319" t="s">
        <v>311</v>
      </c>
      <c r="B39" s="185">
        <f t="shared" si="2"/>
        <v>8547</v>
      </c>
      <c r="C39" s="709">
        <v>3157</v>
      </c>
      <c r="D39" s="517">
        <f t="shared" si="3"/>
        <v>829</v>
      </c>
      <c r="E39" s="707">
        <v>243</v>
      </c>
      <c r="F39" s="707">
        <v>421</v>
      </c>
      <c r="G39" s="707">
        <v>165</v>
      </c>
      <c r="H39" s="707">
        <v>4</v>
      </c>
      <c r="I39" s="707">
        <v>0</v>
      </c>
      <c r="J39" s="842">
        <f t="shared" si="4"/>
        <v>1270</v>
      </c>
      <c r="K39" s="707">
        <v>987</v>
      </c>
      <c r="L39" s="707">
        <v>283</v>
      </c>
      <c r="M39" s="842">
        <f t="shared" si="5"/>
        <v>1022</v>
      </c>
      <c r="N39" s="707">
        <v>987</v>
      </c>
      <c r="O39" s="708">
        <v>35</v>
      </c>
      <c r="P39" s="704" t="s">
        <v>570</v>
      </c>
      <c r="Q39" s="246" t="s">
        <v>836</v>
      </c>
      <c r="R39" s="321" t="s">
        <v>837</v>
      </c>
      <c r="S39" s="721">
        <f t="shared" si="6"/>
        <v>384</v>
      </c>
      <c r="T39" s="707">
        <v>145</v>
      </c>
      <c r="U39" s="707">
        <v>204</v>
      </c>
      <c r="V39" s="707">
        <v>35</v>
      </c>
      <c r="W39" s="707">
        <v>488</v>
      </c>
      <c r="X39" s="707">
        <v>1393</v>
      </c>
    </row>
    <row r="40" spans="1:24" s="105" customFormat="1" ht="17.45" customHeight="1" thickBot="1">
      <c r="A40" s="322" t="s">
        <v>313</v>
      </c>
      <c r="B40" s="185">
        <f t="shared" si="2"/>
        <v>385</v>
      </c>
      <c r="C40" s="709">
        <v>67</v>
      </c>
      <c r="D40" s="517">
        <f t="shared" si="3"/>
        <v>11</v>
      </c>
      <c r="E40" s="707">
        <v>9</v>
      </c>
      <c r="F40" s="707">
        <v>2</v>
      </c>
      <c r="G40" s="707">
        <v>0</v>
      </c>
      <c r="H40" s="707">
        <v>0</v>
      </c>
      <c r="I40" s="707">
        <v>0</v>
      </c>
      <c r="J40" s="842">
        <f t="shared" si="4"/>
        <v>0</v>
      </c>
      <c r="K40" s="707">
        <v>0</v>
      </c>
      <c r="L40" s="707">
        <v>0</v>
      </c>
      <c r="M40" s="842">
        <f t="shared" si="5"/>
        <v>245</v>
      </c>
      <c r="N40" s="707">
        <v>245</v>
      </c>
      <c r="O40" s="708">
        <v>0</v>
      </c>
      <c r="P40" s="706" t="s">
        <v>164</v>
      </c>
      <c r="Q40" s="90" t="s">
        <v>838</v>
      </c>
      <c r="R40" s="323" t="s">
        <v>839</v>
      </c>
      <c r="S40" s="721">
        <f t="shared" si="6"/>
        <v>7</v>
      </c>
      <c r="T40" s="707">
        <v>7</v>
      </c>
      <c r="U40" s="707">
        <v>0</v>
      </c>
      <c r="V40" s="707">
        <v>0</v>
      </c>
      <c r="W40" s="707">
        <v>0</v>
      </c>
      <c r="X40" s="707">
        <v>55</v>
      </c>
    </row>
    <row r="41" spans="1:24" s="107" customFormat="1" ht="11.1" customHeight="1">
      <c r="A41" s="657" t="s">
        <v>241</v>
      </c>
      <c r="B41" s="657"/>
      <c r="C41" s="800"/>
      <c r="D41" s="800"/>
      <c r="E41" s="835"/>
      <c r="F41" s="835"/>
      <c r="G41" s="835"/>
      <c r="H41" s="799"/>
      <c r="I41" s="799"/>
      <c r="J41" s="835"/>
      <c r="K41" s="835"/>
      <c r="L41" s="835"/>
      <c r="M41" s="835"/>
      <c r="N41" s="835"/>
      <c r="O41" s="836"/>
      <c r="P41" s="831" t="s">
        <v>242</v>
      </c>
      <c r="Q41" s="654" t="s">
        <v>241</v>
      </c>
      <c r="R41" s="835"/>
      <c r="S41" s="835"/>
      <c r="T41" s="835"/>
      <c r="U41" s="835"/>
      <c r="V41" s="799"/>
      <c r="W41" s="799"/>
      <c r="X41" s="831" t="s">
        <v>242</v>
      </c>
    </row>
    <row r="42" spans="1:24" s="324" customFormat="1" ht="11.1" customHeight="1">
      <c r="A42" s="837" t="s">
        <v>243</v>
      </c>
      <c r="B42" s="838"/>
      <c r="C42" s="838"/>
      <c r="D42" s="838"/>
      <c r="E42" s="838"/>
      <c r="F42" s="838"/>
      <c r="G42" s="838"/>
      <c r="H42" s="838"/>
      <c r="I42" s="838"/>
      <c r="J42" s="838"/>
      <c r="K42" s="838"/>
      <c r="L42" s="838"/>
      <c r="M42" s="838"/>
      <c r="N42" s="838"/>
      <c r="P42" s="838"/>
      <c r="Q42" s="837" t="s">
        <v>243</v>
      </c>
      <c r="R42" s="838"/>
      <c r="S42" s="838"/>
      <c r="T42" s="838"/>
      <c r="U42" s="838"/>
      <c r="V42" s="838"/>
      <c r="W42" s="838"/>
      <c r="X42" s="838"/>
    </row>
    <row r="43" spans="1:24" s="839" customFormat="1" ht="11.1" customHeight="1">
      <c r="A43" s="814" t="s">
        <v>244</v>
      </c>
      <c r="B43" s="815"/>
      <c r="C43" s="815"/>
      <c r="D43" s="815"/>
      <c r="E43" s="815"/>
      <c r="F43" s="815"/>
      <c r="G43" s="815"/>
      <c r="H43" s="815"/>
      <c r="I43" s="815"/>
      <c r="J43" s="815"/>
      <c r="K43" s="815"/>
      <c r="L43" s="815"/>
      <c r="M43" s="815"/>
      <c r="N43" s="815"/>
      <c r="P43" s="815"/>
      <c r="Q43" s="814" t="s">
        <v>244</v>
      </c>
      <c r="R43" s="815"/>
      <c r="S43" s="815"/>
      <c r="T43" s="815"/>
      <c r="U43" s="815"/>
      <c r="V43" s="815"/>
      <c r="W43" s="815"/>
      <c r="X43" s="815"/>
    </row>
    <row r="44" spans="1:24" s="105" customFormat="1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</row>
    <row r="45" spans="1:24" s="105" customFormat="1">
      <c r="A45" s="92"/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</row>
    <row r="46" spans="1:24" s="105" customFormat="1">
      <c r="A46" s="92"/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</row>
    <row r="47" spans="1:24" s="105" customFormat="1">
      <c r="A47" s="92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</row>
    <row r="48" spans="1:24" s="105" customFormat="1">
      <c r="A48" s="92"/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</row>
    <row r="49" spans="1:24" s="105" customFormat="1">
      <c r="A49" s="92"/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</row>
    <row r="50" spans="1:24" s="105" customFormat="1">
      <c r="A50" s="92"/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</row>
    <row r="51" spans="1:24" s="105" customFormat="1">
      <c r="A51" s="92"/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</row>
    <row r="52" spans="1:24" s="105" customFormat="1">
      <c r="A52" s="92"/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</row>
    <row r="53" spans="1:24" s="105" customFormat="1">
      <c r="A53" s="92"/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</row>
    <row r="54" spans="1:24" s="105" customFormat="1">
      <c r="A54" s="92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</row>
    <row r="55" spans="1:24" s="105" customFormat="1">
      <c r="A55" s="92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</row>
    <row r="56" spans="1:24" s="105" customFormat="1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</row>
    <row r="57" spans="1:24" s="105" customFormat="1">
      <c r="A57" s="92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</row>
    <row r="58" spans="1:24" s="105" customFormat="1">
      <c r="A58" s="92"/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</row>
    <row r="59" spans="1:24" s="105" customFormat="1">
      <c r="A59" s="92"/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</row>
    <row r="60" spans="1:24" s="105" customFormat="1">
      <c r="A60" s="92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</row>
    <row r="61" spans="1:24" s="105" customFormat="1">
      <c r="A61" s="92"/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</row>
    <row r="62" spans="1:24" s="105" customFormat="1">
      <c r="A62" s="92"/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</row>
    <row r="63" spans="1:24" s="105" customFormat="1">
      <c r="A63" s="92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</row>
    <row r="64" spans="1:24" s="105" customFormat="1">
      <c r="A64" s="92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</row>
    <row r="65" spans="1:24" s="105" customFormat="1">
      <c r="A65" s="92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</row>
    <row r="66" spans="1:24" s="105" customFormat="1">
      <c r="A66" s="92"/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</row>
    <row r="67" spans="1:24" s="105" customFormat="1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</row>
    <row r="68" spans="1:24" s="105" customFormat="1">
      <c r="A68" s="92"/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</row>
    <row r="69" spans="1:24" s="105" customFormat="1">
      <c r="A69" s="92"/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</row>
    <row r="70" spans="1:24" s="105" customFormat="1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</row>
    <row r="71" spans="1:24" s="105" customFormat="1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</row>
    <row r="72" spans="1:24" s="105" customFormat="1">
      <c r="A72" s="92"/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</row>
    <row r="73" spans="1:24" s="105" customFormat="1">
      <c r="A73" s="92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</row>
    <row r="74" spans="1:24" s="105" customFormat="1">
      <c r="A74" s="92"/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</row>
    <row r="75" spans="1:24" s="105" customFormat="1">
      <c r="A75" s="92"/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</row>
    <row r="76" spans="1:24" s="105" customFormat="1">
      <c r="A76" s="92"/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</row>
    <row r="77" spans="1:24" s="105" customFormat="1">
      <c r="A77" s="92"/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</row>
    <row r="78" spans="1:24" s="105" customFormat="1">
      <c r="A78" s="92"/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</row>
    <row r="79" spans="1:24" s="105" customFormat="1">
      <c r="A79" s="92"/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</row>
    <row r="80" spans="1:24" s="105" customFormat="1">
      <c r="A80" s="92"/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</row>
    <row r="81" spans="1:24" s="105" customFormat="1">
      <c r="A81" s="92"/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</row>
    <row r="82" spans="1:24" s="105" customFormat="1">
      <c r="A82" s="92"/>
      <c r="B82" s="92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</row>
    <row r="83" spans="1:24" s="105" customFormat="1">
      <c r="A83" s="92"/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</row>
    <row r="84" spans="1:24" s="105" customFormat="1">
      <c r="A84" s="92"/>
      <c r="B84" s="92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</row>
    <row r="85" spans="1:24" s="105" customFormat="1">
      <c r="A85" s="92"/>
      <c r="B85" s="92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</row>
    <row r="86" spans="1:24" s="105" customFormat="1">
      <c r="A86" s="92"/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</row>
    <row r="87" spans="1:24" s="105" customFormat="1">
      <c r="A87" s="92"/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</row>
    <row r="88" spans="1:24" s="105" customFormat="1">
      <c r="A88" s="92"/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</row>
    <row r="89" spans="1:24" s="105" customFormat="1">
      <c r="A89" s="92"/>
      <c r="B89" s="92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</row>
    <row r="90" spans="1:24" s="105" customFormat="1">
      <c r="A90" s="92"/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</row>
    <row r="91" spans="1:24" s="105" customFormat="1">
      <c r="A91" s="92"/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</row>
    <row r="92" spans="1:24" s="105" customFormat="1">
      <c r="A92" s="92"/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</row>
    <row r="93" spans="1:24" s="105" customFormat="1">
      <c r="A93" s="92"/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</row>
    <row r="94" spans="1:24" s="105" customFormat="1">
      <c r="A94" s="92"/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</row>
    <row r="95" spans="1:24" s="105" customFormat="1">
      <c r="A95" s="92"/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</row>
    <row r="96" spans="1:24" s="105" customFormat="1">
      <c r="A96" s="92"/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</row>
    <row r="97" spans="1:24" s="105" customFormat="1">
      <c r="A97" s="92"/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</row>
    <row r="98" spans="1:24" s="105" customFormat="1">
      <c r="A98" s="92"/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</row>
    <row r="99" spans="1:24" s="105" customFormat="1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</row>
    <row r="100" spans="1:24" s="105" customFormat="1">
      <c r="A100" s="92"/>
      <c r="B100" s="92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</row>
    <row r="101" spans="1:24" s="105" customFormat="1">
      <c r="A101" s="92"/>
      <c r="B101" s="92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</row>
  </sheetData>
  <sheetProtection selectLockedCells="1"/>
  <mergeCells count="38">
    <mergeCell ref="Q14:R14"/>
    <mergeCell ref="Q13:R13"/>
    <mergeCell ref="Q16:R16"/>
    <mergeCell ref="Q3:X3"/>
    <mergeCell ref="Q4:X4"/>
    <mergeCell ref="W6:W11"/>
    <mergeCell ref="X6:X11"/>
    <mergeCell ref="V8:V11"/>
    <mergeCell ref="S6:V7"/>
    <mergeCell ref="T8:T11"/>
    <mergeCell ref="U8:U11"/>
    <mergeCell ref="S8:S11"/>
    <mergeCell ref="Q6:R11"/>
    <mergeCell ref="Q15:R15"/>
    <mergeCell ref="M8:M11"/>
    <mergeCell ref="F8:F11"/>
    <mergeCell ref="J8:J11"/>
    <mergeCell ref="D6:G6"/>
    <mergeCell ref="G8:G11"/>
    <mergeCell ref="D7:G7"/>
    <mergeCell ref="J7:L7"/>
    <mergeCell ref="E8:E11"/>
    <mergeCell ref="I3:P3"/>
    <mergeCell ref="D8:D11"/>
    <mergeCell ref="Q12:R12"/>
    <mergeCell ref="A3:H3"/>
    <mergeCell ref="K8:K11"/>
    <mergeCell ref="H6:H11"/>
    <mergeCell ref="L8:L11"/>
    <mergeCell ref="A6:A11"/>
    <mergeCell ref="C6:C11"/>
    <mergeCell ref="P6:P11"/>
    <mergeCell ref="B6:B11"/>
    <mergeCell ref="J6:L6"/>
    <mergeCell ref="I6:I11"/>
    <mergeCell ref="O8:O11"/>
    <mergeCell ref="M6:O7"/>
    <mergeCell ref="N8:N11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3" man="1"/>
    <brk id="16" max="4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1"/>
  <dimension ref="A1:T103"/>
  <sheetViews>
    <sheetView view="pageBreakPreview" topLeftCell="A10" zoomScaleNormal="100" zoomScaleSheetLayoutView="100" workbookViewId="0">
      <selection activeCell="R38" sqref="R38"/>
    </sheetView>
  </sheetViews>
  <sheetFormatPr defaultColWidth="6.875" defaultRowHeight="12"/>
  <cols>
    <col min="1" max="1" width="6.5" style="137" customWidth="1"/>
    <col min="2" max="2" width="11.125" style="137" customWidth="1"/>
    <col min="3" max="3" width="8" style="30" customWidth="1"/>
    <col min="4" max="4" width="8.125" style="30" customWidth="1"/>
    <col min="5" max="5" width="9" style="30" customWidth="1"/>
    <col min="6" max="6" width="8.125" style="30" customWidth="1"/>
    <col min="7" max="7" width="7.125" style="135" customWidth="1"/>
    <col min="8" max="8" width="8.5" style="30" customWidth="1"/>
    <col min="9" max="9" width="8.125" style="30" customWidth="1"/>
    <col min="10" max="10" width="7.875" style="30" customWidth="1"/>
    <col min="11" max="11" width="6.875" style="138" customWidth="1"/>
    <col min="12" max="12" width="11.125" style="138" customWidth="1"/>
    <col min="13" max="13" width="10.625" style="30" customWidth="1"/>
    <col min="14" max="14" width="10.625" style="136" customWidth="1"/>
    <col min="15" max="16" width="10.875" style="30" customWidth="1"/>
    <col min="17" max="17" width="10.625" style="30" customWidth="1"/>
    <col min="18" max="18" width="10.875" style="30" customWidth="1"/>
    <col min="19" max="16384" width="6.875" style="31"/>
  </cols>
  <sheetData>
    <row r="1" spans="1:20" ht="14.1" customHeight="1">
      <c r="A1" s="32"/>
      <c r="B1" s="32"/>
      <c r="J1" s="13" t="s">
        <v>1120</v>
      </c>
      <c r="K1" s="32" t="s">
        <v>1121</v>
      </c>
      <c r="L1" s="32"/>
    </row>
    <row r="2" spans="1:20" ht="14.1" customHeight="1"/>
    <row r="3" spans="1:20" s="14" customFormat="1" ht="20.100000000000001" customHeight="1">
      <c r="A3" s="1869" t="s">
        <v>623</v>
      </c>
      <c r="B3" s="1869"/>
      <c r="C3" s="1869"/>
      <c r="D3" s="1869"/>
      <c r="E3" s="1869"/>
      <c r="F3" s="1869"/>
      <c r="G3" s="1869"/>
      <c r="H3" s="1869"/>
      <c r="I3" s="1869"/>
      <c r="J3" s="1869"/>
      <c r="K3" s="1869" t="s">
        <v>625</v>
      </c>
      <c r="L3" s="1869"/>
      <c r="M3" s="1869"/>
      <c r="N3" s="1869"/>
      <c r="O3" s="1869"/>
      <c r="P3" s="1869"/>
      <c r="Q3" s="1869"/>
      <c r="R3" s="1869"/>
      <c r="S3" s="139"/>
      <c r="T3" s="139"/>
    </row>
    <row r="4" spans="1:20" s="16" customFormat="1" ht="24" customHeight="1">
      <c r="A4" s="1209" t="s">
        <v>624</v>
      </c>
      <c r="B4" s="1209"/>
      <c r="C4" s="1209"/>
      <c r="D4" s="1209"/>
      <c r="E4" s="1209"/>
      <c r="F4" s="1209"/>
      <c r="G4" s="1209"/>
      <c r="H4" s="1209"/>
      <c r="I4" s="1209"/>
      <c r="J4" s="1209"/>
      <c r="K4" s="1209" t="s">
        <v>626</v>
      </c>
      <c r="L4" s="1209"/>
      <c r="M4" s="1209"/>
      <c r="N4" s="1209"/>
      <c r="O4" s="1209"/>
      <c r="P4" s="1209"/>
      <c r="Q4" s="1209"/>
      <c r="R4" s="1209"/>
      <c r="S4" s="140"/>
    </row>
    <row r="5" spans="1:20" s="12" customFormat="1" ht="18" customHeight="1" thickBot="1">
      <c r="A5" s="141" t="s">
        <v>483</v>
      </c>
      <c r="B5" s="141"/>
      <c r="C5" s="142"/>
      <c r="D5" s="142"/>
      <c r="E5" s="142"/>
      <c r="F5" s="142"/>
      <c r="G5" s="143"/>
      <c r="H5" s="142"/>
      <c r="I5" s="142"/>
      <c r="J5" s="144" t="s">
        <v>484</v>
      </c>
      <c r="K5" s="145" t="s">
        <v>483</v>
      </c>
      <c r="L5" s="145"/>
      <c r="O5" s="142"/>
      <c r="P5" s="142"/>
      <c r="Q5" s="142"/>
      <c r="R5" s="144" t="s">
        <v>484</v>
      </c>
    </row>
    <row r="6" spans="1:20" s="146" customFormat="1" ht="12.95" customHeight="1">
      <c r="A6" s="1899" t="s">
        <v>892</v>
      </c>
      <c r="B6" s="1900"/>
      <c r="C6" s="1894" t="s">
        <v>893</v>
      </c>
      <c r="D6" s="1895"/>
      <c r="E6" s="1895"/>
      <c r="F6" s="1895"/>
      <c r="G6" s="1895"/>
      <c r="H6" s="1887" t="s">
        <v>894</v>
      </c>
      <c r="I6" s="1887"/>
      <c r="J6" s="1888"/>
      <c r="K6" s="1899" t="s">
        <v>892</v>
      </c>
      <c r="L6" s="1900"/>
      <c r="M6" s="1886" t="s">
        <v>894</v>
      </c>
      <c r="N6" s="1887"/>
      <c r="O6" s="1887"/>
      <c r="P6" s="1887"/>
      <c r="Q6" s="1887"/>
      <c r="R6" s="1888"/>
    </row>
    <row r="7" spans="1:20" s="146" customFormat="1" ht="12.95" customHeight="1">
      <c r="A7" s="1901"/>
      <c r="B7" s="1902"/>
      <c r="C7" s="1896"/>
      <c r="D7" s="1884"/>
      <c r="E7" s="1884"/>
      <c r="F7" s="1884"/>
      <c r="G7" s="1884"/>
      <c r="H7" s="1905"/>
      <c r="I7" s="1874"/>
      <c r="J7" s="1890"/>
      <c r="K7" s="1901"/>
      <c r="L7" s="1902"/>
      <c r="M7" s="1889"/>
      <c r="N7" s="1874"/>
      <c r="O7" s="1874"/>
      <c r="P7" s="1874"/>
      <c r="Q7" s="1874"/>
      <c r="R7" s="1890"/>
    </row>
    <row r="8" spans="1:20" s="146" customFormat="1" ht="12.75" customHeight="1">
      <c r="A8" s="1901"/>
      <c r="B8" s="1902"/>
      <c r="C8" s="1878"/>
      <c r="D8" s="1874" t="s">
        <v>895</v>
      </c>
      <c r="E8" s="1874" t="s">
        <v>896</v>
      </c>
      <c r="F8" s="1874" t="s">
        <v>897</v>
      </c>
      <c r="G8" s="1884" t="s">
        <v>993</v>
      </c>
      <c r="H8" s="1881"/>
      <c r="I8" s="1874" t="s">
        <v>898</v>
      </c>
      <c r="J8" s="1890" t="s">
        <v>899</v>
      </c>
      <c r="K8" s="1901"/>
      <c r="L8" s="1902"/>
      <c r="M8" s="1872" t="s">
        <v>900</v>
      </c>
      <c r="N8" s="1870" t="s">
        <v>901</v>
      </c>
      <c r="O8" s="1874" t="s">
        <v>902</v>
      </c>
      <c r="P8" s="1874" t="s">
        <v>903</v>
      </c>
      <c r="Q8" s="1874" t="s">
        <v>904</v>
      </c>
      <c r="R8" s="1891" t="s">
        <v>905</v>
      </c>
    </row>
    <row r="9" spans="1:20" s="146" customFormat="1" ht="12.75" customHeight="1">
      <c r="A9" s="1901"/>
      <c r="B9" s="1902"/>
      <c r="C9" s="1879"/>
      <c r="D9" s="1876"/>
      <c r="E9" s="1876"/>
      <c r="F9" s="1874"/>
      <c r="G9" s="1884"/>
      <c r="H9" s="1882"/>
      <c r="I9" s="1874"/>
      <c r="J9" s="1890"/>
      <c r="K9" s="1901"/>
      <c r="L9" s="1902"/>
      <c r="M9" s="1872"/>
      <c r="N9" s="1870"/>
      <c r="O9" s="1874"/>
      <c r="P9" s="1874"/>
      <c r="Q9" s="1874"/>
      <c r="R9" s="1892"/>
    </row>
    <row r="10" spans="1:20" s="146" customFormat="1" ht="12.75" customHeight="1">
      <c r="A10" s="1903"/>
      <c r="B10" s="1904"/>
      <c r="C10" s="1880"/>
      <c r="D10" s="1877"/>
      <c r="E10" s="1877"/>
      <c r="F10" s="1875"/>
      <c r="G10" s="1885"/>
      <c r="H10" s="1883"/>
      <c r="I10" s="1875"/>
      <c r="J10" s="1898"/>
      <c r="K10" s="1903"/>
      <c r="L10" s="1904"/>
      <c r="M10" s="1873"/>
      <c r="N10" s="1871"/>
      <c r="O10" s="1875"/>
      <c r="P10" s="1875"/>
      <c r="Q10" s="1875"/>
      <c r="R10" s="1893"/>
    </row>
    <row r="11" spans="1:20" s="12" customFormat="1" ht="18" customHeight="1">
      <c r="A11" s="1746" t="s">
        <v>906</v>
      </c>
      <c r="B11" s="1897"/>
      <c r="C11" s="1088">
        <v>61300</v>
      </c>
      <c r="D11" s="1088">
        <v>32234</v>
      </c>
      <c r="E11" s="1088">
        <v>12349</v>
      </c>
      <c r="F11" s="1088">
        <v>16717</v>
      </c>
      <c r="G11" s="1088">
        <v>0</v>
      </c>
      <c r="H11" s="1088">
        <v>93090</v>
      </c>
      <c r="I11" s="147">
        <v>2152</v>
      </c>
      <c r="J11" s="147">
        <v>16658</v>
      </c>
      <c r="K11" s="1746" t="s">
        <v>906</v>
      </c>
      <c r="L11" s="1897"/>
      <c r="M11" s="147">
        <v>1057</v>
      </c>
      <c r="N11" s="147">
        <v>1018</v>
      </c>
      <c r="O11" s="147">
        <v>71815</v>
      </c>
      <c r="P11" s="147">
        <v>390</v>
      </c>
      <c r="Q11" s="147">
        <v>0</v>
      </c>
      <c r="R11" s="147">
        <v>0</v>
      </c>
    </row>
    <row r="12" spans="1:20" s="12" customFormat="1" ht="18" customHeight="1">
      <c r="A12" s="1745" t="s">
        <v>334</v>
      </c>
      <c r="B12" s="1746"/>
      <c r="C12" s="1088">
        <v>48088</v>
      </c>
      <c r="D12" s="1088">
        <v>26311</v>
      </c>
      <c r="E12" s="1088">
        <v>9820</v>
      </c>
      <c r="F12" s="1088">
        <v>11957</v>
      </c>
      <c r="G12" s="1088">
        <v>0</v>
      </c>
      <c r="H12" s="1088">
        <v>74892</v>
      </c>
      <c r="I12" s="147">
        <v>1957</v>
      </c>
      <c r="J12" s="147">
        <v>14700</v>
      </c>
      <c r="K12" s="1745" t="s">
        <v>334</v>
      </c>
      <c r="L12" s="1746"/>
      <c r="M12" s="147">
        <v>0</v>
      </c>
      <c r="N12" s="147">
        <v>0</v>
      </c>
      <c r="O12" s="147">
        <v>700</v>
      </c>
      <c r="P12" s="147">
        <v>531</v>
      </c>
      <c r="Q12" s="147">
        <v>56743</v>
      </c>
      <c r="R12" s="147">
        <v>261</v>
      </c>
    </row>
    <row r="13" spans="1:20" s="12" customFormat="1" ht="18" customHeight="1">
      <c r="A13" s="1745" t="s">
        <v>404</v>
      </c>
      <c r="B13" s="1746"/>
      <c r="C13" s="1088">
        <v>51795</v>
      </c>
      <c r="D13" s="1088">
        <v>28453</v>
      </c>
      <c r="E13" s="1088">
        <v>10599</v>
      </c>
      <c r="F13" s="1088">
        <v>12743</v>
      </c>
      <c r="G13" s="1088">
        <v>0</v>
      </c>
      <c r="H13" s="1088">
        <v>129790</v>
      </c>
      <c r="I13" s="147">
        <v>2067</v>
      </c>
      <c r="J13" s="147">
        <v>16309</v>
      </c>
      <c r="K13" s="1745" t="s">
        <v>404</v>
      </c>
      <c r="L13" s="1746"/>
      <c r="M13" s="147">
        <v>0</v>
      </c>
      <c r="N13" s="147">
        <v>0</v>
      </c>
      <c r="O13" s="147">
        <v>662</v>
      </c>
      <c r="P13" s="147">
        <v>1171</v>
      </c>
      <c r="Q13" s="147">
        <v>109277</v>
      </c>
      <c r="R13" s="147">
        <v>304</v>
      </c>
    </row>
    <row r="14" spans="1:20" s="12" customFormat="1" ht="18" customHeight="1">
      <c r="A14" s="1745" t="s">
        <v>665</v>
      </c>
      <c r="B14" s="1746"/>
      <c r="C14" s="1088">
        <v>53720</v>
      </c>
      <c r="D14" s="1088">
        <v>29541</v>
      </c>
      <c r="E14" s="1088">
        <v>10694</v>
      </c>
      <c r="F14" s="1088">
        <v>13485</v>
      </c>
      <c r="G14" s="1088">
        <v>0</v>
      </c>
      <c r="H14" s="1088">
        <v>134749</v>
      </c>
      <c r="I14" s="147">
        <v>2103</v>
      </c>
      <c r="J14" s="147">
        <v>16967</v>
      </c>
      <c r="K14" s="1745" t="s">
        <v>665</v>
      </c>
      <c r="L14" s="1746"/>
      <c r="M14" s="147">
        <v>0</v>
      </c>
      <c r="N14" s="147">
        <v>0</v>
      </c>
      <c r="O14" s="147">
        <v>791</v>
      </c>
      <c r="P14" s="147">
        <v>1110</v>
      </c>
      <c r="Q14" s="147">
        <v>113465</v>
      </c>
      <c r="R14" s="147">
        <v>313</v>
      </c>
    </row>
    <row r="15" spans="1:20" s="22" customFormat="1" ht="18" customHeight="1">
      <c r="A15" s="1744" t="s">
        <v>1002</v>
      </c>
      <c r="B15" s="1907"/>
      <c r="C15" s="1089">
        <f t="shared" ref="C15:J15" si="0">SUM(C17:C39)</f>
        <v>47478</v>
      </c>
      <c r="D15" s="1089">
        <f t="shared" si="0"/>
        <v>26175</v>
      </c>
      <c r="E15" s="1089">
        <f t="shared" si="0"/>
        <v>9537</v>
      </c>
      <c r="F15" s="1089">
        <f t="shared" si="0"/>
        <v>11766</v>
      </c>
      <c r="G15" s="1089">
        <f t="shared" si="0"/>
        <v>0</v>
      </c>
      <c r="H15" s="1089">
        <f t="shared" si="0"/>
        <v>116825</v>
      </c>
      <c r="I15" s="148">
        <f t="shared" si="0"/>
        <v>2027</v>
      </c>
      <c r="J15" s="148">
        <f t="shared" si="0"/>
        <v>15898</v>
      </c>
      <c r="K15" s="1744" t="s">
        <v>1002</v>
      </c>
      <c r="L15" s="1907"/>
      <c r="M15" s="148">
        <f t="shared" ref="M15:R15" si="1">SUM(M17:M39)</f>
        <v>0</v>
      </c>
      <c r="N15" s="148">
        <f t="shared" si="1"/>
        <v>0</v>
      </c>
      <c r="O15" s="148">
        <f t="shared" si="1"/>
        <v>918</v>
      </c>
      <c r="P15" s="148">
        <f t="shared" si="1"/>
        <v>685</v>
      </c>
      <c r="Q15" s="148">
        <f t="shared" si="1"/>
        <v>97011</v>
      </c>
      <c r="R15" s="148">
        <f t="shared" si="1"/>
        <v>286</v>
      </c>
    </row>
    <row r="16" spans="1:20" s="12" customFormat="1" ht="10.15" customHeight="1">
      <c r="A16" s="24"/>
      <c r="B16" s="25"/>
      <c r="C16" s="1088"/>
      <c r="D16" s="1088"/>
      <c r="E16" s="1088"/>
      <c r="F16" s="1088"/>
      <c r="G16" s="1088"/>
      <c r="H16" s="1088"/>
      <c r="I16" s="147"/>
      <c r="J16" s="147"/>
      <c r="K16" s="24"/>
      <c r="L16" s="25"/>
      <c r="M16" s="147"/>
      <c r="N16" s="147"/>
      <c r="O16" s="147"/>
      <c r="P16" s="147"/>
      <c r="Q16" s="147"/>
      <c r="R16" s="147"/>
    </row>
    <row r="17" spans="1:18" s="12" customFormat="1" ht="17.850000000000001" customHeight="1">
      <c r="A17" s="24" t="s">
        <v>907</v>
      </c>
      <c r="B17" s="26" t="s">
        <v>908</v>
      </c>
      <c r="C17" s="1088">
        <f t="shared" ref="C17:C39" si="2">SUM(D17:G17)</f>
        <v>2964</v>
      </c>
      <c r="D17" s="1090">
        <v>1660</v>
      </c>
      <c r="E17" s="1090">
        <v>556</v>
      </c>
      <c r="F17" s="1090">
        <v>748</v>
      </c>
      <c r="G17" s="1090">
        <v>0</v>
      </c>
      <c r="H17" s="1088">
        <f t="shared" ref="H17:H39" si="3">SUM(I17:J17,M17:R17)</f>
        <v>7431</v>
      </c>
      <c r="I17" s="1023">
        <v>104</v>
      </c>
      <c r="J17" s="1023">
        <v>916</v>
      </c>
      <c r="K17" s="24" t="s">
        <v>907</v>
      </c>
      <c r="L17" s="26" t="s">
        <v>908</v>
      </c>
      <c r="M17" s="1025">
        <v>0</v>
      </c>
      <c r="N17" s="1025">
        <v>0</v>
      </c>
      <c r="O17" s="1023">
        <v>41</v>
      </c>
      <c r="P17" s="1023">
        <v>19</v>
      </c>
      <c r="Q17" s="1023">
        <v>6323</v>
      </c>
      <c r="R17" s="1023">
        <v>28</v>
      </c>
    </row>
    <row r="18" spans="1:18" s="12" customFormat="1" ht="17.850000000000001" customHeight="1">
      <c r="A18" s="24" t="s">
        <v>271</v>
      </c>
      <c r="B18" s="26" t="s">
        <v>909</v>
      </c>
      <c r="C18" s="1088">
        <f t="shared" si="2"/>
        <v>3055</v>
      </c>
      <c r="D18" s="1090">
        <v>1859</v>
      </c>
      <c r="E18" s="1090">
        <v>549</v>
      </c>
      <c r="F18" s="1090">
        <v>647</v>
      </c>
      <c r="G18" s="1090">
        <v>0</v>
      </c>
      <c r="H18" s="1088">
        <f t="shared" si="3"/>
        <v>7999</v>
      </c>
      <c r="I18" s="1023">
        <v>54</v>
      </c>
      <c r="J18" s="1023">
        <v>1615</v>
      </c>
      <c r="K18" s="24" t="s">
        <v>271</v>
      </c>
      <c r="L18" s="26" t="s">
        <v>909</v>
      </c>
      <c r="M18" s="1025">
        <v>0</v>
      </c>
      <c r="N18" s="1025">
        <v>0</v>
      </c>
      <c r="O18" s="1023">
        <v>22</v>
      </c>
      <c r="P18" s="1023">
        <v>18</v>
      </c>
      <c r="Q18" s="1023">
        <v>6288</v>
      </c>
      <c r="R18" s="1023">
        <v>2</v>
      </c>
    </row>
    <row r="19" spans="1:18" s="12" customFormat="1" ht="17.850000000000001" customHeight="1">
      <c r="A19" s="24" t="s">
        <v>910</v>
      </c>
      <c r="B19" s="26" t="s">
        <v>911</v>
      </c>
      <c r="C19" s="1088">
        <f t="shared" si="2"/>
        <v>2851</v>
      </c>
      <c r="D19" s="1090">
        <v>1532</v>
      </c>
      <c r="E19" s="1090">
        <v>618</v>
      </c>
      <c r="F19" s="1090">
        <v>701</v>
      </c>
      <c r="G19" s="1090">
        <v>0</v>
      </c>
      <c r="H19" s="1088">
        <f t="shared" si="3"/>
        <v>7399</v>
      </c>
      <c r="I19" s="1023">
        <v>253</v>
      </c>
      <c r="J19" s="1023">
        <v>954</v>
      </c>
      <c r="K19" s="24" t="s">
        <v>910</v>
      </c>
      <c r="L19" s="26" t="s">
        <v>911</v>
      </c>
      <c r="M19" s="1025">
        <v>0</v>
      </c>
      <c r="N19" s="1025">
        <v>0</v>
      </c>
      <c r="O19" s="1023">
        <v>153</v>
      </c>
      <c r="P19" s="1023">
        <v>57</v>
      </c>
      <c r="Q19" s="1023">
        <v>5975</v>
      </c>
      <c r="R19" s="1023">
        <v>7</v>
      </c>
    </row>
    <row r="20" spans="1:18" s="12" customFormat="1" ht="17.850000000000001" customHeight="1">
      <c r="A20" s="24" t="s">
        <v>275</v>
      </c>
      <c r="B20" s="26" t="s">
        <v>912</v>
      </c>
      <c r="C20" s="1088">
        <f t="shared" si="2"/>
        <v>3069</v>
      </c>
      <c r="D20" s="1090">
        <v>1696</v>
      </c>
      <c r="E20" s="1090">
        <v>590</v>
      </c>
      <c r="F20" s="1090">
        <v>783</v>
      </c>
      <c r="G20" s="1090">
        <v>0</v>
      </c>
      <c r="H20" s="1088">
        <f t="shared" si="3"/>
        <v>7862</v>
      </c>
      <c r="I20" s="1023">
        <v>114</v>
      </c>
      <c r="J20" s="1023">
        <v>1088</v>
      </c>
      <c r="K20" s="24" t="s">
        <v>275</v>
      </c>
      <c r="L20" s="26" t="s">
        <v>912</v>
      </c>
      <c r="M20" s="1025">
        <v>0</v>
      </c>
      <c r="N20" s="1025">
        <v>0</v>
      </c>
      <c r="O20" s="1023">
        <v>60</v>
      </c>
      <c r="P20" s="1023">
        <v>38</v>
      </c>
      <c r="Q20" s="1023">
        <v>6552</v>
      </c>
      <c r="R20" s="1023">
        <v>10</v>
      </c>
    </row>
    <row r="21" spans="1:18" s="12" customFormat="1" ht="17.850000000000001" customHeight="1">
      <c r="A21" s="24" t="s">
        <v>277</v>
      </c>
      <c r="B21" s="26" t="s">
        <v>913</v>
      </c>
      <c r="C21" s="1088">
        <f t="shared" si="2"/>
        <v>2372</v>
      </c>
      <c r="D21" s="1090">
        <v>1298</v>
      </c>
      <c r="E21" s="1090">
        <v>447</v>
      </c>
      <c r="F21" s="1090">
        <v>627</v>
      </c>
      <c r="G21" s="1090">
        <v>0</v>
      </c>
      <c r="H21" s="1088">
        <f t="shared" si="3"/>
        <v>5897</v>
      </c>
      <c r="I21" s="1023">
        <v>65</v>
      </c>
      <c r="J21" s="1023">
        <v>706</v>
      </c>
      <c r="K21" s="24" t="s">
        <v>277</v>
      </c>
      <c r="L21" s="26" t="s">
        <v>913</v>
      </c>
      <c r="M21" s="1025">
        <v>0</v>
      </c>
      <c r="N21" s="1025">
        <v>0</v>
      </c>
      <c r="O21" s="1023">
        <v>25</v>
      </c>
      <c r="P21" s="1023">
        <v>18</v>
      </c>
      <c r="Q21" s="1023">
        <v>5076</v>
      </c>
      <c r="R21" s="1023">
        <v>7</v>
      </c>
    </row>
    <row r="22" spans="1:18" s="12" customFormat="1" ht="17.850000000000001" customHeight="1">
      <c r="A22" s="24" t="s">
        <v>279</v>
      </c>
      <c r="B22" s="26" t="s">
        <v>914</v>
      </c>
      <c r="C22" s="1088">
        <f t="shared" si="2"/>
        <v>2483</v>
      </c>
      <c r="D22" s="1090">
        <v>1455</v>
      </c>
      <c r="E22" s="1090">
        <v>446</v>
      </c>
      <c r="F22" s="1090">
        <v>582</v>
      </c>
      <c r="G22" s="1090">
        <v>0</v>
      </c>
      <c r="H22" s="1088">
        <f t="shared" si="3"/>
        <v>6491</v>
      </c>
      <c r="I22" s="1023">
        <v>55</v>
      </c>
      <c r="J22" s="1023">
        <v>1096</v>
      </c>
      <c r="K22" s="24" t="s">
        <v>279</v>
      </c>
      <c r="L22" s="26" t="s">
        <v>914</v>
      </c>
      <c r="M22" s="1025">
        <v>0</v>
      </c>
      <c r="N22" s="1025">
        <v>0</v>
      </c>
      <c r="O22" s="1023">
        <v>46</v>
      </c>
      <c r="P22" s="1023">
        <v>26</v>
      </c>
      <c r="Q22" s="1023">
        <v>5248</v>
      </c>
      <c r="R22" s="1023">
        <v>20</v>
      </c>
    </row>
    <row r="23" spans="1:18" s="12" customFormat="1" ht="17.850000000000001" customHeight="1">
      <c r="A23" s="24" t="s">
        <v>281</v>
      </c>
      <c r="B23" s="26" t="s">
        <v>915</v>
      </c>
      <c r="C23" s="1088">
        <f t="shared" si="2"/>
        <v>3738</v>
      </c>
      <c r="D23" s="1090">
        <v>1853</v>
      </c>
      <c r="E23" s="1090">
        <v>869</v>
      </c>
      <c r="F23" s="1090">
        <v>1016</v>
      </c>
      <c r="G23" s="1090">
        <v>0</v>
      </c>
      <c r="H23" s="1088">
        <f t="shared" si="3"/>
        <v>7818</v>
      </c>
      <c r="I23" s="1023">
        <v>141</v>
      </c>
      <c r="J23" s="1023">
        <v>1297</v>
      </c>
      <c r="K23" s="24" t="s">
        <v>281</v>
      </c>
      <c r="L23" s="26" t="s">
        <v>915</v>
      </c>
      <c r="M23" s="1025">
        <v>0</v>
      </c>
      <c r="N23" s="1025">
        <v>0</v>
      </c>
      <c r="O23" s="1023">
        <v>26</v>
      </c>
      <c r="P23" s="1023">
        <v>94</v>
      </c>
      <c r="Q23" s="1023">
        <v>6200</v>
      </c>
      <c r="R23" s="1023">
        <v>60</v>
      </c>
    </row>
    <row r="24" spans="1:18" s="12" customFormat="1" ht="17.850000000000001" customHeight="1">
      <c r="A24" s="24" t="s">
        <v>283</v>
      </c>
      <c r="B24" s="26" t="s">
        <v>916</v>
      </c>
      <c r="C24" s="1088">
        <f t="shared" si="2"/>
        <v>3783</v>
      </c>
      <c r="D24" s="1090">
        <v>2189</v>
      </c>
      <c r="E24" s="1090">
        <v>665</v>
      </c>
      <c r="F24" s="1090">
        <v>929</v>
      </c>
      <c r="G24" s="1090">
        <v>0</v>
      </c>
      <c r="H24" s="1088">
        <f t="shared" si="3"/>
        <v>10054</v>
      </c>
      <c r="I24" s="1023">
        <v>202</v>
      </c>
      <c r="J24" s="1023">
        <v>1170</v>
      </c>
      <c r="K24" s="24" t="s">
        <v>283</v>
      </c>
      <c r="L24" s="26" t="s">
        <v>916</v>
      </c>
      <c r="M24" s="1025">
        <v>0</v>
      </c>
      <c r="N24" s="1025">
        <v>0</v>
      </c>
      <c r="O24" s="1023">
        <v>166</v>
      </c>
      <c r="P24" s="1023">
        <v>51</v>
      </c>
      <c r="Q24" s="1023">
        <v>8422</v>
      </c>
      <c r="R24" s="1023">
        <v>43</v>
      </c>
    </row>
    <row r="25" spans="1:18" s="12" customFormat="1" ht="17.850000000000001" customHeight="1">
      <c r="A25" s="24" t="s">
        <v>285</v>
      </c>
      <c r="B25" s="26" t="s">
        <v>917</v>
      </c>
      <c r="C25" s="1088">
        <f t="shared" si="2"/>
        <v>1858</v>
      </c>
      <c r="D25" s="1090">
        <v>1052</v>
      </c>
      <c r="E25" s="1090">
        <v>358</v>
      </c>
      <c r="F25" s="1090">
        <v>448</v>
      </c>
      <c r="G25" s="1090">
        <v>0</v>
      </c>
      <c r="H25" s="1088">
        <f t="shared" si="3"/>
        <v>4814</v>
      </c>
      <c r="I25" s="1023">
        <v>88</v>
      </c>
      <c r="J25" s="1023">
        <v>520</v>
      </c>
      <c r="K25" s="24" t="s">
        <v>285</v>
      </c>
      <c r="L25" s="26" t="s">
        <v>917</v>
      </c>
      <c r="M25" s="1025">
        <v>0</v>
      </c>
      <c r="N25" s="1025">
        <v>0</v>
      </c>
      <c r="O25" s="1023">
        <v>29</v>
      </c>
      <c r="P25" s="1023">
        <v>19</v>
      </c>
      <c r="Q25" s="1023">
        <v>4153</v>
      </c>
      <c r="R25" s="1023">
        <v>5</v>
      </c>
    </row>
    <row r="26" spans="1:18" s="12" customFormat="1" ht="17.850000000000001" customHeight="1">
      <c r="A26" s="24" t="s">
        <v>287</v>
      </c>
      <c r="B26" s="26" t="s">
        <v>918</v>
      </c>
      <c r="C26" s="1088">
        <f t="shared" si="2"/>
        <v>2086</v>
      </c>
      <c r="D26" s="1090">
        <v>1107</v>
      </c>
      <c r="E26" s="1090">
        <v>434</v>
      </c>
      <c r="F26" s="1090">
        <v>545</v>
      </c>
      <c r="G26" s="1090">
        <v>0</v>
      </c>
      <c r="H26" s="1088">
        <f t="shared" si="3"/>
        <v>4463</v>
      </c>
      <c r="I26" s="1023">
        <v>58</v>
      </c>
      <c r="J26" s="1023">
        <v>833</v>
      </c>
      <c r="K26" s="24" t="s">
        <v>287</v>
      </c>
      <c r="L26" s="26" t="s">
        <v>918</v>
      </c>
      <c r="M26" s="1025">
        <v>0</v>
      </c>
      <c r="N26" s="1025">
        <v>0</v>
      </c>
      <c r="O26" s="1023">
        <v>10</v>
      </c>
      <c r="P26" s="1023">
        <v>22</v>
      </c>
      <c r="Q26" s="1023">
        <v>3530</v>
      </c>
      <c r="R26" s="1023">
        <v>10</v>
      </c>
    </row>
    <row r="27" spans="1:18" s="12" customFormat="1" ht="17.850000000000001" customHeight="1">
      <c r="A27" s="24" t="s">
        <v>289</v>
      </c>
      <c r="B27" s="26" t="s">
        <v>919</v>
      </c>
      <c r="C27" s="1088">
        <f t="shared" si="2"/>
        <v>1312</v>
      </c>
      <c r="D27" s="1090">
        <v>745</v>
      </c>
      <c r="E27" s="1090">
        <v>282</v>
      </c>
      <c r="F27" s="1090">
        <v>285</v>
      </c>
      <c r="G27" s="1090">
        <v>0</v>
      </c>
      <c r="H27" s="1088">
        <f t="shared" si="3"/>
        <v>3294</v>
      </c>
      <c r="I27" s="1023">
        <v>88</v>
      </c>
      <c r="J27" s="1023">
        <v>427</v>
      </c>
      <c r="K27" s="24" t="s">
        <v>289</v>
      </c>
      <c r="L27" s="26" t="s">
        <v>919</v>
      </c>
      <c r="M27" s="1025">
        <v>0</v>
      </c>
      <c r="N27" s="1025">
        <v>0</v>
      </c>
      <c r="O27" s="1023">
        <v>16</v>
      </c>
      <c r="P27" s="1023">
        <v>19</v>
      </c>
      <c r="Q27" s="1023">
        <v>2717</v>
      </c>
      <c r="R27" s="1023">
        <v>27</v>
      </c>
    </row>
    <row r="28" spans="1:18" s="12" customFormat="1" ht="17.850000000000001" customHeight="1">
      <c r="A28" s="24" t="s">
        <v>291</v>
      </c>
      <c r="B28" s="26" t="s">
        <v>920</v>
      </c>
      <c r="C28" s="1088">
        <f t="shared" si="2"/>
        <v>4038</v>
      </c>
      <c r="D28" s="1090">
        <v>2314</v>
      </c>
      <c r="E28" s="1090">
        <v>844</v>
      </c>
      <c r="F28" s="1090">
        <v>880</v>
      </c>
      <c r="G28" s="1090">
        <v>0</v>
      </c>
      <c r="H28" s="1088">
        <f t="shared" si="3"/>
        <v>10177</v>
      </c>
      <c r="I28" s="1023">
        <v>393</v>
      </c>
      <c r="J28" s="1023">
        <v>1185</v>
      </c>
      <c r="K28" s="24" t="s">
        <v>291</v>
      </c>
      <c r="L28" s="26" t="s">
        <v>920</v>
      </c>
      <c r="M28" s="1025">
        <v>0</v>
      </c>
      <c r="N28" s="1025">
        <v>0</v>
      </c>
      <c r="O28" s="1023">
        <v>64</v>
      </c>
      <c r="P28" s="1023">
        <v>46</v>
      </c>
      <c r="Q28" s="1023">
        <v>8482</v>
      </c>
      <c r="R28" s="1023">
        <v>7</v>
      </c>
    </row>
    <row r="29" spans="1:18" s="12" customFormat="1" ht="17.850000000000001" customHeight="1">
      <c r="A29" s="24" t="s">
        <v>293</v>
      </c>
      <c r="B29" s="26" t="s">
        <v>921</v>
      </c>
      <c r="C29" s="1088">
        <f t="shared" si="2"/>
        <v>1267</v>
      </c>
      <c r="D29" s="1090">
        <v>609</v>
      </c>
      <c r="E29" s="1090">
        <v>305</v>
      </c>
      <c r="F29" s="1090">
        <v>353</v>
      </c>
      <c r="G29" s="1090">
        <v>0</v>
      </c>
      <c r="H29" s="1088">
        <f t="shared" si="3"/>
        <v>2792</v>
      </c>
      <c r="I29" s="1023">
        <v>63</v>
      </c>
      <c r="J29" s="1023">
        <v>60</v>
      </c>
      <c r="K29" s="24" t="s">
        <v>293</v>
      </c>
      <c r="L29" s="26" t="s">
        <v>921</v>
      </c>
      <c r="M29" s="1025">
        <v>0</v>
      </c>
      <c r="N29" s="1025">
        <v>0</v>
      </c>
      <c r="O29" s="1023">
        <v>43</v>
      </c>
      <c r="P29" s="1023">
        <v>25</v>
      </c>
      <c r="Q29" s="1023">
        <v>2596</v>
      </c>
      <c r="R29" s="1023">
        <v>5</v>
      </c>
    </row>
    <row r="30" spans="1:18" s="12" customFormat="1" ht="17.850000000000001" customHeight="1">
      <c r="A30" s="24" t="s">
        <v>295</v>
      </c>
      <c r="B30" s="26" t="s">
        <v>922</v>
      </c>
      <c r="C30" s="1088">
        <f t="shared" si="2"/>
        <v>816</v>
      </c>
      <c r="D30" s="1090">
        <v>395</v>
      </c>
      <c r="E30" s="1090">
        <v>169</v>
      </c>
      <c r="F30" s="1090">
        <v>252</v>
      </c>
      <c r="G30" s="1090">
        <v>0</v>
      </c>
      <c r="H30" s="1088">
        <f t="shared" si="3"/>
        <v>1982</v>
      </c>
      <c r="I30" s="1023">
        <v>15</v>
      </c>
      <c r="J30" s="1023">
        <v>138</v>
      </c>
      <c r="K30" s="24" t="s">
        <v>295</v>
      </c>
      <c r="L30" s="26" t="s">
        <v>922</v>
      </c>
      <c r="M30" s="1025">
        <v>0</v>
      </c>
      <c r="N30" s="1025">
        <v>0</v>
      </c>
      <c r="O30" s="1023">
        <v>9</v>
      </c>
      <c r="P30" s="1023">
        <v>9</v>
      </c>
      <c r="Q30" s="1023">
        <v>1805</v>
      </c>
      <c r="R30" s="1023">
        <v>6</v>
      </c>
    </row>
    <row r="31" spans="1:18" s="12" customFormat="1" ht="17.850000000000001" customHeight="1">
      <c r="A31" s="24" t="s">
        <v>297</v>
      </c>
      <c r="B31" s="26" t="s">
        <v>923</v>
      </c>
      <c r="C31" s="1088">
        <f t="shared" si="2"/>
        <v>1428</v>
      </c>
      <c r="D31" s="1090">
        <v>783</v>
      </c>
      <c r="E31" s="1090">
        <v>286</v>
      </c>
      <c r="F31" s="1090">
        <v>359</v>
      </c>
      <c r="G31" s="1090">
        <v>0</v>
      </c>
      <c r="H31" s="1088">
        <f t="shared" si="3"/>
        <v>3506</v>
      </c>
      <c r="I31" s="1023">
        <v>32</v>
      </c>
      <c r="J31" s="1023">
        <v>401</v>
      </c>
      <c r="K31" s="24" t="s">
        <v>297</v>
      </c>
      <c r="L31" s="26" t="s">
        <v>923</v>
      </c>
      <c r="M31" s="1025">
        <v>0</v>
      </c>
      <c r="N31" s="1025">
        <v>0</v>
      </c>
      <c r="O31" s="1023">
        <v>13</v>
      </c>
      <c r="P31" s="1023">
        <v>6</v>
      </c>
      <c r="Q31" s="1023">
        <v>3052</v>
      </c>
      <c r="R31" s="1023">
        <v>2</v>
      </c>
    </row>
    <row r="32" spans="1:18" s="12" customFormat="1" ht="17.850000000000001" customHeight="1">
      <c r="A32" s="24" t="s">
        <v>299</v>
      </c>
      <c r="B32" s="26" t="s">
        <v>924</v>
      </c>
      <c r="C32" s="1088">
        <f t="shared" si="2"/>
        <v>1875</v>
      </c>
      <c r="D32" s="1090">
        <v>1113</v>
      </c>
      <c r="E32" s="1090">
        <v>385</v>
      </c>
      <c r="F32" s="1090">
        <v>377</v>
      </c>
      <c r="G32" s="1090">
        <v>0</v>
      </c>
      <c r="H32" s="1088">
        <f t="shared" si="3"/>
        <v>4679</v>
      </c>
      <c r="I32" s="1023">
        <v>27</v>
      </c>
      <c r="J32" s="1023">
        <v>593</v>
      </c>
      <c r="K32" s="24" t="s">
        <v>299</v>
      </c>
      <c r="L32" s="26" t="s">
        <v>924</v>
      </c>
      <c r="M32" s="1025">
        <v>0</v>
      </c>
      <c r="N32" s="1025">
        <v>0</v>
      </c>
      <c r="O32" s="1023">
        <v>3</v>
      </c>
      <c r="P32" s="1023">
        <v>18</v>
      </c>
      <c r="Q32" s="1023">
        <v>4037</v>
      </c>
      <c r="R32" s="1023">
        <v>1</v>
      </c>
    </row>
    <row r="33" spans="1:18" s="12" customFormat="1" ht="17.850000000000001" customHeight="1">
      <c r="A33" s="24" t="s">
        <v>301</v>
      </c>
      <c r="B33" s="26" t="s">
        <v>925</v>
      </c>
      <c r="C33" s="1088">
        <f t="shared" si="2"/>
        <v>1447</v>
      </c>
      <c r="D33" s="1090">
        <v>814</v>
      </c>
      <c r="E33" s="1090">
        <v>262</v>
      </c>
      <c r="F33" s="1090">
        <v>371</v>
      </c>
      <c r="G33" s="1090">
        <v>0</v>
      </c>
      <c r="H33" s="1088">
        <f t="shared" si="3"/>
        <v>3178</v>
      </c>
      <c r="I33" s="1023">
        <v>43</v>
      </c>
      <c r="J33" s="1023">
        <v>610</v>
      </c>
      <c r="K33" s="24" t="s">
        <v>301</v>
      </c>
      <c r="L33" s="26" t="s">
        <v>925</v>
      </c>
      <c r="M33" s="1025">
        <v>0</v>
      </c>
      <c r="N33" s="1025">
        <v>0</v>
      </c>
      <c r="O33" s="1023">
        <v>33</v>
      </c>
      <c r="P33" s="1023">
        <v>7</v>
      </c>
      <c r="Q33" s="1023">
        <v>2476</v>
      </c>
      <c r="R33" s="1023">
        <v>9</v>
      </c>
    </row>
    <row r="34" spans="1:18" s="12" customFormat="1" ht="17.850000000000001" customHeight="1">
      <c r="A34" s="24" t="s">
        <v>303</v>
      </c>
      <c r="B34" s="26" t="s">
        <v>926</v>
      </c>
      <c r="C34" s="1088">
        <f t="shared" si="2"/>
        <v>964</v>
      </c>
      <c r="D34" s="1090">
        <v>470</v>
      </c>
      <c r="E34" s="1090">
        <v>196</v>
      </c>
      <c r="F34" s="1090">
        <v>298</v>
      </c>
      <c r="G34" s="1090">
        <v>0</v>
      </c>
      <c r="H34" s="1088">
        <f t="shared" si="3"/>
        <v>2212</v>
      </c>
      <c r="I34" s="1023">
        <v>61</v>
      </c>
      <c r="J34" s="1023">
        <v>328</v>
      </c>
      <c r="K34" s="24" t="s">
        <v>303</v>
      </c>
      <c r="L34" s="26" t="s">
        <v>926</v>
      </c>
      <c r="M34" s="1025">
        <v>0</v>
      </c>
      <c r="N34" s="1025">
        <v>0</v>
      </c>
      <c r="O34" s="1023">
        <v>61</v>
      </c>
      <c r="P34" s="1023">
        <v>122</v>
      </c>
      <c r="Q34" s="1023">
        <v>1623</v>
      </c>
      <c r="R34" s="1023">
        <v>17</v>
      </c>
    </row>
    <row r="35" spans="1:18" s="12" customFormat="1" ht="17.850000000000001" customHeight="1">
      <c r="A35" s="24" t="s">
        <v>305</v>
      </c>
      <c r="B35" s="26" t="s">
        <v>927</v>
      </c>
      <c r="C35" s="1088">
        <f t="shared" si="2"/>
        <v>1022</v>
      </c>
      <c r="D35" s="1090">
        <v>543</v>
      </c>
      <c r="E35" s="1090">
        <v>231</v>
      </c>
      <c r="F35" s="1090">
        <v>248</v>
      </c>
      <c r="G35" s="1090">
        <v>0</v>
      </c>
      <c r="H35" s="1088">
        <f t="shared" si="3"/>
        <v>2397</v>
      </c>
      <c r="I35" s="1023">
        <v>36</v>
      </c>
      <c r="J35" s="1023">
        <v>346</v>
      </c>
      <c r="K35" s="24" t="s">
        <v>305</v>
      </c>
      <c r="L35" s="26" t="s">
        <v>927</v>
      </c>
      <c r="M35" s="1025">
        <v>0</v>
      </c>
      <c r="N35" s="1025">
        <v>0</v>
      </c>
      <c r="O35" s="1023">
        <v>24</v>
      </c>
      <c r="P35" s="1023">
        <v>21</v>
      </c>
      <c r="Q35" s="1023">
        <v>1967</v>
      </c>
      <c r="R35" s="1023">
        <v>3</v>
      </c>
    </row>
    <row r="36" spans="1:18" s="12" customFormat="1" ht="17.850000000000001" customHeight="1">
      <c r="A36" s="24" t="s">
        <v>307</v>
      </c>
      <c r="B36" s="26" t="s">
        <v>928</v>
      </c>
      <c r="C36" s="1088">
        <f t="shared" si="2"/>
        <v>1962</v>
      </c>
      <c r="D36" s="1090">
        <v>1074</v>
      </c>
      <c r="E36" s="1090">
        <v>346</v>
      </c>
      <c r="F36" s="1090">
        <v>542</v>
      </c>
      <c r="G36" s="1090">
        <v>0</v>
      </c>
      <c r="H36" s="1088">
        <f t="shared" si="3"/>
        <v>5111</v>
      </c>
      <c r="I36" s="1023">
        <v>67</v>
      </c>
      <c r="J36" s="1023">
        <v>608</v>
      </c>
      <c r="K36" s="24" t="s">
        <v>307</v>
      </c>
      <c r="L36" s="26" t="s">
        <v>928</v>
      </c>
      <c r="M36" s="1025">
        <v>0</v>
      </c>
      <c r="N36" s="1025">
        <v>0</v>
      </c>
      <c r="O36" s="1023">
        <v>58</v>
      </c>
      <c r="P36" s="1023">
        <v>22</v>
      </c>
      <c r="Q36" s="1023">
        <v>4352</v>
      </c>
      <c r="R36" s="1023">
        <v>4</v>
      </c>
    </row>
    <row r="37" spans="1:18" s="12" customFormat="1" ht="17.850000000000001" customHeight="1">
      <c r="A37" s="24" t="s">
        <v>309</v>
      </c>
      <c r="B37" s="26" t="s">
        <v>929</v>
      </c>
      <c r="C37" s="1088">
        <f t="shared" si="2"/>
        <v>2029</v>
      </c>
      <c r="D37" s="1090">
        <v>1061</v>
      </c>
      <c r="E37" s="1090">
        <v>463</v>
      </c>
      <c r="F37" s="1090">
        <v>505</v>
      </c>
      <c r="G37" s="1090">
        <v>0</v>
      </c>
      <c r="H37" s="1088">
        <f t="shared" si="3"/>
        <v>5037</v>
      </c>
      <c r="I37" s="1023">
        <v>53</v>
      </c>
      <c r="J37" s="1023">
        <v>558</v>
      </c>
      <c r="K37" s="24" t="s">
        <v>309</v>
      </c>
      <c r="L37" s="26" t="s">
        <v>929</v>
      </c>
      <c r="M37" s="1025">
        <v>0</v>
      </c>
      <c r="N37" s="1025">
        <v>0</v>
      </c>
      <c r="O37" s="1023">
        <v>15</v>
      </c>
      <c r="P37" s="1023">
        <v>22</v>
      </c>
      <c r="Q37" s="1023">
        <v>4380</v>
      </c>
      <c r="R37" s="1023">
        <v>9</v>
      </c>
    </row>
    <row r="38" spans="1:18" s="12" customFormat="1" ht="17.850000000000001" customHeight="1">
      <c r="A38" s="24" t="s">
        <v>311</v>
      </c>
      <c r="B38" s="26" t="s">
        <v>930</v>
      </c>
      <c r="C38" s="1088">
        <f t="shared" si="2"/>
        <v>938</v>
      </c>
      <c r="D38" s="1090">
        <v>479</v>
      </c>
      <c r="E38" s="1090">
        <v>212</v>
      </c>
      <c r="F38" s="1090">
        <v>247</v>
      </c>
      <c r="G38" s="1090">
        <v>0</v>
      </c>
      <c r="H38" s="1088">
        <f t="shared" si="3"/>
        <v>1989</v>
      </c>
      <c r="I38" s="1023">
        <v>15</v>
      </c>
      <c r="J38" s="1023">
        <v>359</v>
      </c>
      <c r="K38" s="24" t="s">
        <v>311</v>
      </c>
      <c r="L38" s="26" t="s">
        <v>930</v>
      </c>
      <c r="M38" s="1025">
        <v>0</v>
      </c>
      <c r="N38" s="1025">
        <v>0</v>
      </c>
      <c r="O38" s="1023">
        <v>1</v>
      </c>
      <c r="P38" s="1023">
        <v>6</v>
      </c>
      <c r="Q38" s="1023">
        <v>1604</v>
      </c>
      <c r="R38" s="1023">
        <v>4</v>
      </c>
    </row>
    <row r="39" spans="1:18" s="12" customFormat="1" ht="17.850000000000001" customHeight="1" thickBot="1">
      <c r="A39" s="28" t="s">
        <v>313</v>
      </c>
      <c r="B39" s="29" t="s">
        <v>931</v>
      </c>
      <c r="C39" s="1091">
        <f t="shared" si="2"/>
        <v>121</v>
      </c>
      <c r="D39" s="1092">
        <v>74</v>
      </c>
      <c r="E39" s="1092">
        <v>24</v>
      </c>
      <c r="F39" s="1092">
        <v>23</v>
      </c>
      <c r="G39" s="1092">
        <v>0</v>
      </c>
      <c r="H39" s="1093">
        <f t="shared" si="3"/>
        <v>243</v>
      </c>
      <c r="I39" s="1024">
        <v>0</v>
      </c>
      <c r="J39" s="1024">
        <v>90</v>
      </c>
      <c r="K39" s="28" t="s">
        <v>313</v>
      </c>
      <c r="L39" s="29" t="s">
        <v>931</v>
      </c>
      <c r="M39" s="1026">
        <v>0</v>
      </c>
      <c r="N39" s="1026">
        <v>0</v>
      </c>
      <c r="O39" s="1024">
        <v>0</v>
      </c>
      <c r="P39" s="1024">
        <v>0</v>
      </c>
      <c r="Q39" s="1024">
        <v>153</v>
      </c>
      <c r="R39" s="1024">
        <v>0</v>
      </c>
    </row>
    <row r="40" spans="1:18" s="492" customFormat="1" ht="11.1" customHeight="1">
      <c r="A40" s="833" t="s">
        <v>932</v>
      </c>
      <c r="B40" s="833"/>
      <c r="C40" s="833"/>
      <c r="D40" s="833"/>
      <c r="E40" s="833"/>
      <c r="F40" s="833"/>
      <c r="J40" s="492" t="s">
        <v>933</v>
      </c>
      <c r="K40" s="834" t="s">
        <v>934</v>
      </c>
      <c r="L40" s="834"/>
      <c r="M40" s="834"/>
      <c r="N40" s="834"/>
      <c r="O40" s="834"/>
      <c r="P40" s="834"/>
      <c r="R40" s="492" t="s">
        <v>933</v>
      </c>
    </row>
    <row r="41" spans="1:18" s="492" customFormat="1" ht="11.1" customHeight="1">
      <c r="A41" s="1906" t="s">
        <v>935</v>
      </c>
      <c r="B41" s="1906"/>
      <c r="C41" s="1906"/>
      <c r="D41" s="1906"/>
      <c r="E41" s="1906"/>
      <c r="F41" s="1906"/>
      <c r="K41" s="1906" t="s">
        <v>935</v>
      </c>
      <c r="L41" s="1906"/>
      <c r="M41" s="1906"/>
      <c r="N41" s="1906"/>
      <c r="O41" s="1906"/>
      <c r="P41" s="1906"/>
    </row>
    <row r="42" spans="1:18" s="12" customFormat="1" ht="11.25">
      <c r="A42" s="149"/>
      <c r="B42" s="149"/>
      <c r="C42" s="11"/>
      <c r="D42" s="11"/>
      <c r="E42" s="11"/>
      <c r="F42" s="11"/>
      <c r="G42" s="150"/>
      <c r="H42" s="11"/>
      <c r="I42" s="11"/>
      <c r="J42" s="11"/>
      <c r="K42" s="151"/>
      <c r="L42" s="151"/>
      <c r="M42" s="11"/>
      <c r="N42" s="152"/>
      <c r="O42" s="11"/>
      <c r="P42" s="11"/>
      <c r="Q42" s="11"/>
      <c r="R42" s="11"/>
    </row>
    <row r="43" spans="1:18" s="12" customFormat="1" ht="11.25">
      <c r="A43" s="149"/>
      <c r="B43" s="149"/>
      <c r="C43" s="11"/>
      <c r="D43" s="11"/>
      <c r="E43" s="11"/>
      <c r="F43" s="11"/>
      <c r="G43" s="150"/>
      <c r="H43" s="11"/>
      <c r="I43" s="11"/>
      <c r="J43" s="11"/>
      <c r="K43" s="151"/>
      <c r="L43" s="151"/>
      <c r="M43" s="11"/>
      <c r="N43" s="152"/>
      <c r="O43" s="11"/>
      <c r="P43" s="11"/>
      <c r="Q43" s="11"/>
      <c r="R43" s="11"/>
    </row>
    <row r="44" spans="1:18" s="12" customFormat="1" ht="11.25">
      <c r="A44" s="149"/>
      <c r="B44" s="149"/>
      <c r="C44" s="11"/>
      <c r="D44" s="11"/>
      <c r="E44" s="11"/>
      <c r="F44" s="11"/>
      <c r="G44" s="150"/>
      <c r="H44" s="11"/>
      <c r="I44" s="11"/>
      <c r="J44" s="11"/>
      <c r="K44" s="151"/>
      <c r="L44" s="151"/>
      <c r="M44" s="11"/>
      <c r="N44" s="152"/>
      <c r="O44" s="11"/>
      <c r="P44" s="11"/>
      <c r="Q44" s="11"/>
      <c r="R44" s="11"/>
    </row>
    <row r="45" spans="1:18" s="12" customFormat="1" ht="11.25">
      <c r="A45" s="149"/>
      <c r="B45" s="149"/>
      <c r="C45" s="11"/>
      <c r="D45" s="11"/>
      <c r="E45" s="11"/>
      <c r="F45" s="11"/>
      <c r="G45" s="150"/>
      <c r="H45" s="11"/>
      <c r="I45" s="11"/>
      <c r="J45" s="11"/>
      <c r="K45" s="151"/>
      <c r="L45" s="151"/>
      <c r="M45" s="11"/>
      <c r="N45" s="152"/>
      <c r="O45" s="11"/>
      <c r="P45" s="11"/>
      <c r="Q45" s="11"/>
      <c r="R45" s="11"/>
    </row>
    <row r="46" spans="1:18" s="12" customFormat="1" ht="11.25">
      <c r="A46" s="149"/>
      <c r="B46" s="149"/>
      <c r="C46" s="11"/>
      <c r="D46" s="11"/>
      <c r="E46" s="11"/>
      <c r="F46" s="11"/>
      <c r="G46" s="150"/>
      <c r="H46" s="11"/>
      <c r="I46" s="11"/>
      <c r="J46" s="11"/>
      <c r="K46" s="151"/>
      <c r="L46" s="151"/>
      <c r="M46" s="11"/>
      <c r="N46" s="152"/>
      <c r="O46" s="11"/>
      <c r="P46" s="11"/>
      <c r="Q46" s="11"/>
      <c r="R46" s="11"/>
    </row>
    <row r="47" spans="1:18" s="12" customFormat="1" ht="11.25">
      <c r="A47" s="149"/>
      <c r="B47" s="149"/>
      <c r="C47" s="11"/>
      <c r="D47" s="11"/>
      <c r="E47" s="11"/>
      <c r="F47" s="11"/>
      <c r="G47" s="150"/>
      <c r="H47" s="11"/>
      <c r="I47" s="11"/>
      <c r="J47" s="11"/>
      <c r="K47" s="151"/>
      <c r="L47" s="151"/>
      <c r="M47" s="11"/>
      <c r="N47" s="152"/>
      <c r="O47" s="11"/>
      <c r="P47" s="11"/>
      <c r="Q47" s="11"/>
      <c r="R47" s="11"/>
    </row>
    <row r="48" spans="1:18" s="12" customFormat="1" ht="11.25">
      <c r="A48" s="149"/>
      <c r="B48" s="149"/>
      <c r="C48" s="11"/>
      <c r="D48" s="11"/>
      <c r="E48" s="11"/>
      <c r="F48" s="11"/>
      <c r="G48" s="150"/>
      <c r="H48" s="11"/>
      <c r="I48" s="11"/>
      <c r="J48" s="11"/>
      <c r="K48" s="151"/>
      <c r="L48" s="151"/>
      <c r="M48" s="11"/>
      <c r="N48" s="152"/>
      <c r="O48" s="11"/>
      <c r="P48" s="11"/>
      <c r="Q48" s="11"/>
      <c r="R48" s="11"/>
    </row>
    <row r="49" spans="1:18" s="12" customFormat="1" ht="11.25">
      <c r="A49" s="149"/>
      <c r="B49" s="149"/>
      <c r="C49" s="11"/>
      <c r="D49" s="11"/>
      <c r="E49" s="11"/>
      <c r="F49" s="11"/>
      <c r="G49" s="150"/>
      <c r="H49" s="11"/>
      <c r="I49" s="11"/>
      <c r="J49" s="11"/>
      <c r="K49" s="151"/>
      <c r="L49" s="151"/>
      <c r="M49" s="11"/>
      <c r="N49" s="152"/>
      <c r="O49" s="11"/>
      <c r="P49" s="11"/>
      <c r="Q49" s="11"/>
      <c r="R49" s="11"/>
    </row>
    <row r="50" spans="1:18" s="12" customFormat="1" ht="11.25">
      <c r="A50" s="149"/>
      <c r="B50" s="149"/>
      <c r="C50" s="11"/>
      <c r="D50" s="11"/>
      <c r="E50" s="11"/>
      <c r="F50" s="11"/>
      <c r="G50" s="150"/>
      <c r="H50" s="11"/>
      <c r="I50" s="11"/>
      <c r="J50" s="11"/>
      <c r="K50" s="151"/>
      <c r="L50" s="151"/>
      <c r="M50" s="11"/>
      <c r="N50" s="152"/>
      <c r="O50" s="11"/>
      <c r="P50" s="11"/>
      <c r="Q50" s="11"/>
      <c r="R50" s="11"/>
    </row>
    <row r="51" spans="1:18" s="12" customFormat="1" ht="11.25">
      <c r="A51" s="149"/>
      <c r="B51" s="149"/>
      <c r="C51" s="11"/>
      <c r="D51" s="11"/>
      <c r="E51" s="11"/>
      <c r="F51" s="11"/>
      <c r="G51" s="150"/>
      <c r="H51" s="11"/>
      <c r="I51" s="11"/>
      <c r="J51" s="11"/>
      <c r="K51" s="151"/>
      <c r="L51" s="151"/>
      <c r="M51" s="11"/>
      <c r="N51" s="152"/>
      <c r="O51" s="11"/>
      <c r="P51" s="11"/>
      <c r="Q51" s="11"/>
      <c r="R51" s="11"/>
    </row>
    <row r="52" spans="1:18" s="12" customFormat="1" ht="11.25">
      <c r="A52" s="149"/>
      <c r="B52" s="149"/>
      <c r="C52" s="11"/>
      <c r="D52" s="11"/>
      <c r="E52" s="11"/>
      <c r="F52" s="11"/>
      <c r="G52" s="150"/>
      <c r="H52" s="11"/>
      <c r="I52" s="11"/>
      <c r="J52" s="11"/>
      <c r="K52" s="151"/>
      <c r="L52" s="151"/>
      <c r="M52" s="11"/>
      <c r="N52" s="152"/>
      <c r="O52" s="11"/>
      <c r="P52" s="11"/>
      <c r="Q52" s="11"/>
      <c r="R52" s="11"/>
    </row>
    <row r="53" spans="1:18" s="12" customFormat="1" ht="11.25">
      <c r="A53" s="149"/>
      <c r="B53" s="149"/>
      <c r="C53" s="11"/>
      <c r="D53" s="11"/>
      <c r="E53" s="11"/>
      <c r="F53" s="11"/>
      <c r="G53" s="150"/>
      <c r="H53" s="11"/>
      <c r="I53" s="11"/>
      <c r="J53" s="11"/>
      <c r="K53" s="151"/>
      <c r="L53" s="151"/>
      <c r="M53" s="11"/>
      <c r="N53" s="152"/>
      <c r="O53" s="11"/>
      <c r="P53" s="11"/>
      <c r="Q53" s="11"/>
      <c r="R53" s="11"/>
    </row>
    <row r="54" spans="1:18" s="12" customFormat="1" ht="11.25">
      <c r="A54" s="149"/>
      <c r="B54" s="149"/>
      <c r="C54" s="11"/>
      <c r="D54" s="11"/>
      <c r="E54" s="11"/>
      <c r="F54" s="11"/>
      <c r="G54" s="150"/>
      <c r="H54" s="11"/>
      <c r="I54" s="11"/>
      <c r="J54" s="11"/>
      <c r="K54" s="151"/>
      <c r="L54" s="151"/>
      <c r="M54" s="11"/>
      <c r="N54" s="152"/>
      <c r="O54" s="11"/>
      <c r="P54" s="11"/>
      <c r="Q54" s="11"/>
      <c r="R54" s="11"/>
    </row>
    <row r="55" spans="1:18" s="12" customFormat="1" ht="11.25">
      <c r="A55" s="149"/>
      <c r="B55" s="149"/>
      <c r="C55" s="11"/>
      <c r="D55" s="11"/>
      <c r="E55" s="11"/>
      <c r="F55" s="11"/>
      <c r="G55" s="150"/>
      <c r="H55" s="11"/>
      <c r="I55" s="11"/>
      <c r="J55" s="11"/>
      <c r="K55" s="151"/>
      <c r="L55" s="151"/>
      <c r="M55" s="11"/>
      <c r="N55" s="152"/>
      <c r="O55" s="11"/>
      <c r="P55" s="11"/>
      <c r="Q55" s="11"/>
      <c r="R55" s="11"/>
    </row>
    <row r="56" spans="1:18" s="12" customFormat="1" ht="11.25">
      <c r="A56" s="149"/>
      <c r="B56" s="149"/>
      <c r="C56" s="11"/>
      <c r="D56" s="11"/>
      <c r="E56" s="11"/>
      <c r="F56" s="11"/>
      <c r="G56" s="150"/>
      <c r="H56" s="11"/>
      <c r="I56" s="11"/>
      <c r="J56" s="11"/>
      <c r="K56" s="151"/>
      <c r="L56" s="151"/>
      <c r="M56" s="11"/>
      <c r="N56" s="152"/>
      <c r="O56" s="11"/>
      <c r="P56" s="11"/>
      <c r="Q56" s="11"/>
      <c r="R56" s="11"/>
    </row>
    <row r="57" spans="1:18" s="12" customFormat="1" ht="11.25">
      <c r="A57" s="149"/>
      <c r="B57" s="149"/>
      <c r="C57" s="11"/>
      <c r="D57" s="11"/>
      <c r="E57" s="11"/>
      <c r="F57" s="11"/>
      <c r="G57" s="150"/>
      <c r="H57" s="11"/>
      <c r="I57" s="11"/>
      <c r="J57" s="11"/>
      <c r="K57" s="151"/>
      <c r="L57" s="151"/>
      <c r="M57" s="11"/>
      <c r="N57" s="152"/>
      <c r="O57" s="11"/>
      <c r="P57" s="11"/>
      <c r="Q57" s="11"/>
      <c r="R57" s="11"/>
    </row>
    <row r="58" spans="1:18" s="12" customFormat="1" ht="11.25">
      <c r="A58" s="149"/>
      <c r="B58" s="149"/>
      <c r="C58" s="11"/>
      <c r="D58" s="11"/>
      <c r="E58" s="11"/>
      <c r="F58" s="11"/>
      <c r="G58" s="150"/>
      <c r="H58" s="11"/>
      <c r="I58" s="11"/>
      <c r="J58" s="11"/>
      <c r="K58" s="151"/>
      <c r="L58" s="151"/>
      <c r="M58" s="11"/>
      <c r="N58" s="152"/>
      <c r="O58" s="11"/>
      <c r="P58" s="11"/>
      <c r="Q58" s="11"/>
      <c r="R58" s="11"/>
    </row>
    <row r="59" spans="1:18" s="12" customFormat="1" ht="11.25">
      <c r="A59" s="149"/>
      <c r="B59" s="149"/>
      <c r="C59" s="11"/>
      <c r="D59" s="11"/>
      <c r="E59" s="11"/>
      <c r="F59" s="11"/>
      <c r="G59" s="150"/>
      <c r="H59" s="11"/>
      <c r="I59" s="11"/>
      <c r="J59" s="11"/>
      <c r="K59" s="151"/>
      <c r="L59" s="151"/>
      <c r="M59" s="11"/>
      <c r="N59" s="152"/>
      <c r="O59" s="11"/>
      <c r="P59" s="11"/>
      <c r="Q59" s="11"/>
      <c r="R59" s="11"/>
    </row>
    <row r="60" spans="1:18" s="12" customFormat="1" ht="11.25">
      <c r="A60" s="149"/>
      <c r="B60" s="149"/>
      <c r="C60" s="11"/>
      <c r="D60" s="11"/>
      <c r="E60" s="11"/>
      <c r="F60" s="11"/>
      <c r="G60" s="150"/>
      <c r="H60" s="11"/>
      <c r="I60" s="11"/>
      <c r="J60" s="11"/>
      <c r="K60" s="151"/>
      <c r="L60" s="151"/>
      <c r="M60" s="11"/>
      <c r="N60" s="152"/>
      <c r="O60" s="11"/>
      <c r="P60" s="11"/>
      <c r="Q60" s="11"/>
      <c r="R60" s="11"/>
    </row>
    <row r="61" spans="1:18" s="12" customFormat="1" ht="11.25">
      <c r="A61" s="149"/>
      <c r="B61" s="149"/>
      <c r="C61" s="11"/>
      <c r="D61" s="11"/>
      <c r="E61" s="11"/>
      <c r="F61" s="11"/>
      <c r="G61" s="150"/>
      <c r="H61" s="11"/>
      <c r="I61" s="11"/>
      <c r="J61" s="11"/>
      <c r="K61" s="151"/>
      <c r="L61" s="151"/>
      <c r="M61" s="11"/>
      <c r="N61" s="152"/>
      <c r="O61" s="11"/>
      <c r="P61" s="11"/>
      <c r="Q61" s="11"/>
      <c r="R61" s="11"/>
    </row>
    <row r="62" spans="1:18" s="12" customFormat="1" ht="11.25">
      <c r="A62" s="149"/>
      <c r="B62" s="149"/>
      <c r="C62" s="11"/>
      <c r="D62" s="11"/>
      <c r="E62" s="11"/>
      <c r="F62" s="11"/>
      <c r="G62" s="150"/>
      <c r="H62" s="11"/>
      <c r="I62" s="11"/>
      <c r="J62" s="11"/>
      <c r="K62" s="151"/>
      <c r="L62" s="151"/>
      <c r="M62" s="11"/>
      <c r="N62" s="152"/>
      <c r="O62" s="11"/>
      <c r="P62" s="11"/>
      <c r="Q62" s="11"/>
      <c r="R62" s="11"/>
    </row>
    <row r="63" spans="1:18" s="12" customFormat="1" ht="11.25">
      <c r="A63" s="149"/>
      <c r="B63" s="149"/>
      <c r="C63" s="11"/>
      <c r="D63" s="11"/>
      <c r="E63" s="11"/>
      <c r="F63" s="11"/>
      <c r="G63" s="150"/>
      <c r="H63" s="11"/>
      <c r="I63" s="11"/>
      <c r="J63" s="11"/>
      <c r="K63" s="151"/>
      <c r="L63" s="151"/>
      <c r="M63" s="11"/>
      <c r="N63" s="152"/>
      <c r="O63" s="11"/>
      <c r="P63" s="11"/>
      <c r="Q63" s="11"/>
      <c r="R63" s="11"/>
    </row>
    <row r="64" spans="1:18" s="12" customFormat="1" ht="11.25">
      <c r="A64" s="149"/>
      <c r="B64" s="149"/>
      <c r="C64" s="11"/>
      <c r="D64" s="11"/>
      <c r="E64" s="11"/>
      <c r="F64" s="11"/>
      <c r="G64" s="150"/>
      <c r="H64" s="11"/>
      <c r="I64" s="11"/>
      <c r="J64" s="11"/>
      <c r="K64" s="151"/>
      <c r="L64" s="151"/>
      <c r="M64" s="11"/>
      <c r="N64" s="152"/>
      <c r="O64" s="11"/>
      <c r="P64" s="11"/>
      <c r="Q64" s="11"/>
      <c r="R64" s="11"/>
    </row>
    <row r="65" spans="1:18" s="12" customFormat="1" ht="11.25">
      <c r="A65" s="149"/>
      <c r="B65" s="149"/>
      <c r="C65" s="11"/>
      <c r="D65" s="11"/>
      <c r="E65" s="11"/>
      <c r="F65" s="11"/>
      <c r="G65" s="150"/>
      <c r="H65" s="11"/>
      <c r="I65" s="11"/>
      <c r="J65" s="11"/>
      <c r="K65" s="151"/>
      <c r="L65" s="151"/>
      <c r="M65" s="11"/>
      <c r="N65" s="152"/>
      <c r="O65" s="11"/>
      <c r="P65" s="11"/>
      <c r="Q65" s="11"/>
      <c r="R65" s="11"/>
    </row>
    <row r="66" spans="1:18" s="12" customFormat="1" ht="11.25">
      <c r="A66" s="149"/>
      <c r="B66" s="149"/>
      <c r="C66" s="11"/>
      <c r="D66" s="11"/>
      <c r="E66" s="11"/>
      <c r="F66" s="11"/>
      <c r="G66" s="150"/>
      <c r="H66" s="11"/>
      <c r="I66" s="11"/>
      <c r="J66" s="11"/>
      <c r="K66" s="151"/>
      <c r="L66" s="151"/>
      <c r="M66" s="11"/>
      <c r="N66" s="152"/>
      <c r="O66" s="11"/>
      <c r="P66" s="11"/>
      <c r="Q66" s="11"/>
      <c r="R66" s="11"/>
    </row>
    <row r="67" spans="1:18" s="12" customFormat="1" ht="11.25">
      <c r="A67" s="149"/>
      <c r="B67" s="149"/>
      <c r="C67" s="11"/>
      <c r="D67" s="11"/>
      <c r="E67" s="11"/>
      <c r="F67" s="11"/>
      <c r="G67" s="150"/>
      <c r="H67" s="11"/>
      <c r="I67" s="11"/>
      <c r="J67" s="11"/>
      <c r="K67" s="151"/>
      <c r="L67" s="151"/>
      <c r="M67" s="11"/>
      <c r="N67" s="152"/>
      <c r="O67" s="11"/>
      <c r="P67" s="11"/>
      <c r="Q67" s="11"/>
      <c r="R67" s="11"/>
    </row>
    <row r="68" spans="1:18" s="12" customFormat="1" ht="11.25">
      <c r="A68" s="149"/>
      <c r="B68" s="149"/>
      <c r="C68" s="11"/>
      <c r="D68" s="11"/>
      <c r="E68" s="11"/>
      <c r="F68" s="11"/>
      <c r="G68" s="150"/>
      <c r="H68" s="11"/>
      <c r="I68" s="11"/>
      <c r="J68" s="11"/>
      <c r="K68" s="151"/>
      <c r="L68" s="151"/>
      <c r="M68" s="11"/>
      <c r="N68" s="152"/>
      <c r="O68" s="11"/>
      <c r="P68" s="11"/>
      <c r="Q68" s="11"/>
      <c r="R68" s="11"/>
    </row>
    <row r="69" spans="1:18" s="12" customFormat="1" ht="11.25">
      <c r="A69" s="149"/>
      <c r="B69" s="149"/>
      <c r="C69" s="11"/>
      <c r="D69" s="11"/>
      <c r="E69" s="11"/>
      <c r="F69" s="11"/>
      <c r="G69" s="150"/>
      <c r="H69" s="11"/>
      <c r="I69" s="11"/>
      <c r="J69" s="11"/>
      <c r="K69" s="151"/>
      <c r="L69" s="151"/>
      <c r="M69" s="11"/>
      <c r="N69" s="152"/>
      <c r="O69" s="11"/>
      <c r="P69" s="11"/>
      <c r="Q69" s="11"/>
      <c r="R69" s="11"/>
    </row>
    <row r="70" spans="1:18" s="12" customFormat="1" ht="11.25">
      <c r="A70" s="149"/>
      <c r="B70" s="149"/>
      <c r="C70" s="11"/>
      <c r="D70" s="11"/>
      <c r="E70" s="11"/>
      <c r="F70" s="11"/>
      <c r="G70" s="150"/>
      <c r="H70" s="11"/>
      <c r="I70" s="11"/>
      <c r="J70" s="11"/>
      <c r="K70" s="151"/>
      <c r="L70" s="151"/>
      <c r="M70" s="11"/>
      <c r="N70" s="152"/>
      <c r="O70" s="11"/>
      <c r="P70" s="11"/>
      <c r="Q70" s="11"/>
      <c r="R70" s="11"/>
    </row>
    <row r="71" spans="1:18" s="12" customFormat="1" ht="11.25">
      <c r="A71" s="149"/>
      <c r="B71" s="149"/>
      <c r="C71" s="11"/>
      <c r="D71" s="11"/>
      <c r="E71" s="11"/>
      <c r="F71" s="11"/>
      <c r="G71" s="150"/>
      <c r="H71" s="11"/>
      <c r="I71" s="11"/>
      <c r="J71" s="11"/>
      <c r="K71" s="151"/>
      <c r="L71" s="151"/>
      <c r="M71" s="11"/>
      <c r="N71" s="152"/>
      <c r="O71" s="11"/>
      <c r="P71" s="11"/>
      <c r="Q71" s="11"/>
      <c r="R71" s="11"/>
    </row>
    <row r="72" spans="1:18" s="12" customFormat="1" ht="11.25">
      <c r="A72" s="149"/>
      <c r="B72" s="149"/>
      <c r="C72" s="11"/>
      <c r="D72" s="11"/>
      <c r="E72" s="11"/>
      <c r="F72" s="11"/>
      <c r="G72" s="150"/>
      <c r="H72" s="11"/>
      <c r="I72" s="11"/>
      <c r="J72" s="11"/>
      <c r="K72" s="151"/>
      <c r="L72" s="151"/>
      <c r="M72" s="11"/>
      <c r="N72" s="152"/>
      <c r="O72" s="11"/>
      <c r="P72" s="11"/>
      <c r="Q72" s="11"/>
      <c r="R72" s="11"/>
    </row>
    <row r="73" spans="1:18" s="12" customFormat="1" ht="11.25">
      <c r="A73" s="149"/>
      <c r="B73" s="149"/>
      <c r="C73" s="11"/>
      <c r="D73" s="11"/>
      <c r="E73" s="11"/>
      <c r="F73" s="11"/>
      <c r="G73" s="150"/>
      <c r="H73" s="11"/>
      <c r="I73" s="11"/>
      <c r="J73" s="11"/>
      <c r="K73" s="151"/>
      <c r="L73" s="151"/>
      <c r="M73" s="11"/>
      <c r="N73" s="152"/>
      <c r="O73" s="11"/>
      <c r="P73" s="11"/>
      <c r="Q73" s="11"/>
      <c r="R73" s="11"/>
    </row>
    <row r="74" spans="1:18" s="12" customFormat="1" ht="11.25">
      <c r="A74" s="149"/>
      <c r="B74" s="149"/>
      <c r="C74" s="11"/>
      <c r="D74" s="11"/>
      <c r="E74" s="11"/>
      <c r="F74" s="11"/>
      <c r="G74" s="150"/>
      <c r="H74" s="11"/>
      <c r="I74" s="11"/>
      <c r="J74" s="11"/>
      <c r="K74" s="151"/>
      <c r="L74" s="151"/>
      <c r="M74" s="11"/>
      <c r="N74" s="152"/>
      <c r="O74" s="11"/>
      <c r="P74" s="11"/>
      <c r="Q74" s="11"/>
      <c r="R74" s="11"/>
    </row>
    <row r="75" spans="1:18" s="12" customFormat="1" ht="11.25">
      <c r="A75" s="149"/>
      <c r="B75" s="149"/>
      <c r="C75" s="11"/>
      <c r="D75" s="11"/>
      <c r="E75" s="11"/>
      <c r="F75" s="11"/>
      <c r="G75" s="150"/>
      <c r="H75" s="11"/>
      <c r="I75" s="11"/>
      <c r="J75" s="11"/>
      <c r="K75" s="151"/>
      <c r="L75" s="151"/>
      <c r="M75" s="11"/>
      <c r="N75" s="152"/>
      <c r="O75" s="11"/>
      <c r="P75" s="11"/>
      <c r="Q75" s="11"/>
      <c r="R75" s="11"/>
    </row>
    <row r="76" spans="1:18" s="12" customFormat="1" ht="11.25">
      <c r="A76" s="149"/>
      <c r="B76" s="149"/>
      <c r="C76" s="11"/>
      <c r="D76" s="11"/>
      <c r="E76" s="11"/>
      <c r="F76" s="11"/>
      <c r="G76" s="150"/>
      <c r="H76" s="11"/>
      <c r="I76" s="11"/>
      <c r="J76" s="11"/>
      <c r="K76" s="151"/>
      <c r="L76" s="151"/>
      <c r="M76" s="11"/>
      <c r="N76" s="152"/>
      <c r="O76" s="11"/>
      <c r="P76" s="11"/>
      <c r="Q76" s="11"/>
      <c r="R76" s="11"/>
    </row>
    <row r="77" spans="1:18" s="12" customFormat="1" ht="11.25">
      <c r="A77" s="149"/>
      <c r="B77" s="149"/>
      <c r="C77" s="11"/>
      <c r="D77" s="11"/>
      <c r="E77" s="11"/>
      <c r="F77" s="11"/>
      <c r="G77" s="150"/>
      <c r="H77" s="11"/>
      <c r="I77" s="11"/>
      <c r="J77" s="11"/>
      <c r="K77" s="151"/>
      <c r="L77" s="151"/>
      <c r="M77" s="11"/>
      <c r="N77" s="152"/>
      <c r="O77" s="11"/>
      <c r="P77" s="11"/>
      <c r="Q77" s="11"/>
      <c r="R77" s="11"/>
    </row>
    <row r="78" spans="1:18" s="12" customFormat="1" ht="11.25">
      <c r="A78" s="149"/>
      <c r="B78" s="149"/>
      <c r="C78" s="11"/>
      <c r="D78" s="11"/>
      <c r="E78" s="11"/>
      <c r="F78" s="11"/>
      <c r="G78" s="150"/>
      <c r="H78" s="11"/>
      <c r="I78" s="11"/>
      <c r="J78" s="11"/>
      <c r="K78" s="151"/>
      <c r="L78" s="151"/>
      <c r="M78" s="11"/>
      <c r="N78" s="152"/>
      <c r="O78" s="11"/>
      <c r="P78" s="11"/>
      <c r="Q78" s="11"/>
      <c r="R78" s="11"/>
    </row>
    <row r="79" spans="1:18" s="12" customFormat="1" ht="11.25">
      <c r="A79" s="149"/>
      <c r="B79" s="149"/>
      <c r="C79" s="11"/>
      <c r="D79" s="11"/>
      <c r="E79" s="11"/>
      <c r="F79" s="11"/>
      <c r="G79" s="150"/>
      <c r="H79" s="11"/>
      <c r="I79" s="11"/>
      <c r="J79" s="11"/>
      <c r="K79" s="151"/>
      <c r="L79" s="151"/>
      <c r="M79" s="11"/>
      <c r="N79" s="152"/>
      <c r="O79" s="11"/>
      <c r="P79" s="11"/>
      <c r="Q79" s="11"/>
      <c r="R79" s="11"/>
    </row>
    <row r="80" spans="1:18" s="12" customFormat="1" ht="11.25">
      <c r="A80" s="149"/>
      <c r="B80" s="149"/>
      <c r="C80" s="11"/>
      <c r="D80" s="11"/>
      <c r="E80" s="11"/>
      <c r="F80" s="11"/>
      <c r="G80" s="150"/>
      <c r="H80" s="11"/>
      <c r="I80" s="11"/>
      <c r="J80" s="11"/>
      <c r="K80" s="151"/>
      <c r="L80" s="151"/>
      <c r="M80" s="11"/>
      <c r="N80" s="152"/>
      <c r="O80" s="11"/>
      <c r="P80" s="11"/>
      <c r="Q80" s="11"/>
      <c r="R80" s="11"/>
    </row>
    <row r="81" spans="1:18" s="12" customFormat="1" ht="11.25">
      <c r="A81" s="149"/>
      <c r="B81" s="149"/>
      <c r="C81" s="11"/>
      <c r="D81" s="11"/>
      <c r="E81" s="11"/>
      <c r="F81" s="11"/>
      <c r="G81" s="150"/>
      <c r="H81" s="11"/>
      <c r="I81" s="11"/>
      <c r="J81" s="11"/>
      <c r="K81" s="151"/>
      <c r="L81" s="151"/>
      <c r="M81" s="11"/>
      <c r="N81" s="152"/>
      <c r="O81" s="11"/>
      <c r="P81" s="11"/>
      <c r="Q81" s="11"/>
      <c r="R81" s="11"/>
    </row>
    <row r="82" spans="1:18" s="12" customFormat="1" ht="11.25">
      <c r="A82" s="149"/>
      <c r="B82" s="149"/>
      <c r="C82" s="11"/>
      <c r="D82" s="11"/>
      <c r="E82" s="11"/>
      <c r="F82" s="11"/>
      <c r="G82" s="150"/>
      <c r="H82" s="11"/>
      <c r="I82" s="11"/>
      <c r="J82" s="11"/>
      <c r="K82" s="151"/>
      <c r="L82" s="151"/>
      <c r="M82" s="11"/>
      <c r="N82" s="152"/>
      <c r="O82" s="11"/>
      <c r="P82" s="11"/>
      <c r="Q82" s="11"/>
      <c r="R82" s="11"/>
    </row>
    <row r="83" spans="1:18" s="12" customFormat="1" ht="11.25">
      <c r="A83" s="149"/>
      <c r="B83" s="149"/>
      <c r="C83" s="11"/>
      <c r="D83" s="11"/>
      <c r="E83" s="11"/>
      <c r="F83" s="11"/>
      <c r="G83" s="150"/>
      <c r="H83" s="11"/>
      <c r="I83" s="11"/>
      <c r="J83" s="11"/>
      <c r="K83" s="151"/>
      <c r="L83" s="151"/>
      <c r="M83" s="11"/>
      <c r="N83" s="152"/>
      <c r="O83" s="11"/>
      <c r="P83" s="11"/>
      <c r="Q83" s="11"/>
      <c r="R83" s="11"/>
    </row>
    <row r="84" spans="1:18" s="12" customFormat="1" ht="11.25">
      <c r="A84" s="149"/>
      <c r="B84" s="149"/>
      <c r="C84" s="11"/>
      <c r="D84" s="11"/>
      <c r="E84" s="11"/>
      <c r="F84" s="11"/>
      <c r="G84" s="150"/>
      <c r="H84" s="11"/>
      <c r="I84" s="11"/>
      <c r="J84" s="11"/>
      <c r="K84" s="151"/>
      <c r="L84" s="151"/>
      <c r="M84" s="11"/>
      <c r="N84" s="152"/>
      <c r="O84" s="11"/>
      <c r="P84" s="11"/>
      <c r="Q84" s="11"/>
      <c r="R84" s="11"/>
    </row>
    <row r="85" spans="1:18" s="12" customFormat="1" ht="11.25">
      <c r="A85" s="149"/>
      <c r="B85" s="149"/>
      <c r="C85" s="11"/>
      <c r="D85" s="11"/>
      <c r="E85" s="11"/>
      <c r="F85" s="11"/>
      <c r="G85" s="150"/>
      <c r="H85" s="11"/>
      <c r="I85" s="11"/>
      <c r="J85" s="11"/>
      <c r="K85" s="151"/>
      <c r="L85" s="151"/>
      <c r="M85" s="11"/>
      <c r="N85" s="152"/>
      <c r="O85" s="11"/>
      <c r="P85" s="11"/>
      <c r="Q85" s="11"/>
      <c r="R85" s="11"/>
    </row>
    <row r="86" spans="1:18" s="12" customFormat="1" ht="11.25">
      <c r="A86" s="149"/>
      <c r="B86" s="149"/>
      <c r="C86" s="11"/>
      <c r="D86" s="11"/>
      <c r="E86" s="11"/>
      <c r="F86" s="11"/>
      <c r="G86" s="150"/>
      <c r="H86" s="11"/>
      <c r="I86" s="11"/>
      <c r="J86" s="11"/>
      <c r="K86" s="151"/>
      <c r="L86" s="151"/>
      <c r="M86" s="11"/>
      <c r="N86" s="152"/>
      <c r="O86" s="11"/>
      <c r="P86" s="11"/>
      <c r="Q86" s="11"/>
      <c r="R86" s="11"/>
    </row>
    <row r="87" spans="1:18" s="12" customFormat="1" ht="11.25">
      <c r="A87" s="149"/>
      <c r="B87" s="149"/>
      <c r="C87" s="11"/>
      <c r="D87" s="11"/>
      <c r="E87" s="11"/>
      <c r="F87" s="11"/>
      <c r="G87" s="150"/>
      <c r="H87" s="11"/>
      <c r="I87" s="11"/>
      <c r="J87" s="11"/>
      <c r="K87" s="151"/>
      <c r="L87" s="151"/>
      <c r="M87" s="11"/>
      <c r="N87" s="152"/>
      <c r="O87" s="11"/>
      <c r="P87" s="11"/>
      <c r="Q87" s="11"/>
      <c r="R87" s="11"/>
    </row>
    <row r="88" spans="1:18" s="12" customFormat="1" ht="11.25">
      <c r="A88" s="149"/>
      <c r="B88" s="149"/>
      <c r="C88" s="11"/>
      <c r="D88" s="11"/>
      <c r="E88" s="11"/>
      <c r="F88" s="11"/>
      <c r="G88" s="150"/>
      <c r="H88" s="11"/>
      <c r="I88" s="11"/>
      <c r="J88" s="11"/>
      <c r="K88" s="151"/>
      <c r="L88" s="151"/>
      <c r="M88" s="11"/>
      <c r="N88" s="152"/>
      <c r="O88" s="11"/>
      <c r="P88" s="11"/>
      <c r="Q88" s="11"/>
      <c r="R88" s="11"/>
    </row>
    <row r="89" spans="1:18" s="12" customFormat="1" ht="11.25">
      <c r="A89" s="149"/>
      <c r="B89" s="149"/>
      <c r="C89" s="11"/>
      <c r="D89" s="11"/>
      <c r="E89" s="11"/>
      <c r="F89" s="11"/>
      <c r="G89" s="150"/>
      <c r="H89" s="11"/>
      <c r="I89" s="11"/>
      <c r="J89" s="11"/>
      <c r="K89" s="151"/>
      <c r="L89" s="151"/>
      <c r="M89" s="11"/>
      <c r="N89" s="152"/>
      <c r="O89" s="11"/>
      <c r="P89" s="11"/>
      <c r="Q89" s="11"/>
      <c r="R89" s="11"/>
    </row>
    <row r="90" spans="1:18" s="12" customFormat="1" ht="11.25">
      <c r="A90" s="149"/>
      <c r="B90" s="149"/>
      <c r="C90" s="11"/>
      <c r="D90" s="11"/>
      <c r="E90" s="11"/>
      <c r="F90" s="11"/>
      <c r="G90" s="150"/>
      <c r="H90" s="11"/>
      <c r="I90" s="11"/>
      <c r="J90" s="11"/>
      <c r="K90" s="151"/>
      <c r="L90" s="151"/>
      <c r="M90" s="11"/>
      <c r="N90" s="152"/>
      <c r="O90" s="11"/>
      <c r="P90" s="11"/>
      <c r="Q90" s="11"/>
      <c r="R90" s="11"/>
    </row>
    <row r="91" spans="1:18" s="12" customFormat="1" ht="11.25">
      <c r="A91" s="149"/>
      <c r="B91" s="149"/>
      <c r="C91" s="11"/>
      <c r="D91" s="11"/>
      <c r="E91" s="11"/>
      <c r="F91" s="11"/>
      <c r="G91" s="150"/>
      <c r="H91" s="11"/>
      <c r="I91" s="11"/>
      <c r="J91" s="11"/>
      <c r="K91" s="151"/>
      <c r="L91" s="151"/>
      <c r="M91" s="11"/>
      <c r="N91" s="152"/>
      <c r="O91" s="11"/>
      <c r="P91" s="11"/>
      <c r="Q91" s="11"/>
      <c r="R91" s="11"/>
    </row>
    <row r="92" spans="1:18" s="12" customFormat="1" ht="11.25">
      <c r="A92" s="149"/>
      <c r="B92" s="149"/>
      <c r="C92" s="11"/>
      <c r="D92" s="11"/>
      <c r="E92" s="11"/>
      <c r="F92" s="11"/>
      <c r="G92" s="150"/>
      <c r="H92" s="11"/>
      <c r="I92" s="11"/>
      <c r="J92" s="11"/>
      <c r="K92" s="151"/>
      <c r="L92" s="151"/>
      <c r="M92" s="11"/>
      <c r="N92" s="152"/>
      <c r="O92" s="11"/>
      <c r="P92" s="11"/>
      <c r="Q92" s="11"/>
      <c r="R92" s="11"/>
    </row>
    <row r="93" spans="1:18" s="12" customFormat="1" ht="11.25">
      <c r="A93" s="149"/>
      <c r="B93" s="149"/>
      <c r="C93" s="11"/>
      <c r="D93" s="11"/>
      <c r="E93" s="11"/>
      <c r="F93" s="11"/>
      <c r="G93" s="150"/>
      <c r="H93" s="11"/>
      <c r="I93" s="11"/>
      <c r="J93" s="11"/>
      <c r="K93" s="151"/>
      <c r="L93" s="151"/>
      <c r="M93" s="11"/>
      <c r="N93" s="152"/>
      <c r="O93" s="11"/>
      <c r="P93" s="11"/>
      <c r="Q93" s="11"/>
      <c r="R93" s="11"/>
    </row>
    <row r="94" spans="1:18" s="12" customFormat="1" ht="11.25">
      <c r="A94" s="149"/>
      <c r="B94" s="149"/>
      <c r="C94" s="11"/>
      <c r="D94" s="11"/>
      <c r="E94" s="11"/>
      <c r="F94" s="11"/>
      <c r="G94" s="150"/>
      <c r="H94" s="11"/>
      <c r="I94" s="11"/>
      <c r="J94" s="11"/>
      <c r="K94" s="151"/>
      <c r="L94" s="151"/>
      <c r="M94" s="11"/>
      <c r="N94" s="152"/>
      <c r="O94" s="11"/>
      <c r="P94" s="11"/>
      <c r="Q94" s="11"/>
      <c r="R94" s="11"/>
    </row>
    <row r="95" spans="1:18" s="12" customFormat="1" ht="11.25">
      <c r="A95" s="149"/>
      <c r="B95" s="149"/>
      <c r="C95" s="11"/>
      <c r="D95" s="11"/>
      <c r="E95" s="11"/>
      <c r="F95" s="11"/>
      <c r="G95" s="150"/>
      <c r="H95" s="11"/>
      <c r="I95" s="11"/>
      <c r="J95" s="11"/>
      <c r="K95" s="151"/>
      <c r="L95" s="151"/>
      <c r="M95" s="11"/>
      <c r="N95" s="152"/>
      <c r="O95" s="11"/>
      <c r="P95" s="11"/>
      <c r="Q95" s="11"/>
      <c r="R95" s="11"/>
    </row>
    <row r="96" spans="1:18" s="12" customFormat="1" ht="11.25">
      <c r="A96" s="149"/>
      <c r="B96" s="149"/>
      <c r="C96" s="11"/>
      <c r="D96" s="11"/>
      <c r="E96" s="11"/>
      <c r="F96" s="11"/>
      <c r="G96" s="150"/>
      <c r="H96" s="11"/>
      <c r="I96" s="11"/>
      <c r="J96" s="11"/>
      <c r="K96" s="151"/>
      <c r="L96" s="151"/>
      <c r="M96" s="11"/>
      <c r="N96" s="152"/>
      <c r="O96" s="11"/>
      <c r="P96" s="11"/>
      <c r="Q96" s="11"/>
      <c r="R96" s="11"/>
    </row>
    <row r="97" spans="1:18" s="12" customFormat="1" ht="11.25">
      <c r="A97" s="149"/>
      <c r="B97" s="149"/>
      <c r="C97" s="11"/>
      <c r="D97" s="11"/>
      <c r="E97" s="11"/>
      <c r="F97" s="11"/>
      <c r="G97" s="150"/>
      <c r="H97" s="11"/>
      <c r="I97" s="11"/>
      <c r="J97" s="11"/>
      <c r="K97" s="151"/>
      <c r="L97" s="151"/>
      <c r="M97" s="11"/>
      <c r="N97" s="152"/>
      <c r="O97" s="11"/>
      <c r="P97" s="11"/>
      <c r="Q97" s="11"/>
      <c r="R97" s="11"/>
    </row>
    <row r="98" spans="1:18" s="12" customFormat="1" ht="11.25">
      <c r="A98" s="149"/>
      <c r="B98" s="149"/>
      <c r="C98" s="11"/>
      <c r="D98" s="11"/>
      <c r="E98" s="11"/>
      <c r="F98" s="11"/>
      <c r="G98" s="150"/>
      <c r="H98" s="11"/>
      <c r="I98" s="11"/>
      <c r="J98" s="11"/>
      <c r="K98" s="151"/>
      <c r="L98" s="151"/>
      <c r="M98" s="11"/>
      <c r="N98" s="152"/>
      <c r="O98" s="11"/>
      <c r="P98" s="11"/>
      <c r="Q98" s="11"/>
      <c r="R98" s="11"/>
    </row>
    <row r="99" spans="1:18" s="12" customFormat="1" ht="11.25">
      <c r="A99" s="149"/>
      <c r="B99" s="149"/>
      <c r="C99" s="11"/>
      <c r="D99" s="11"/>
      <c r="E99" s="11"/>
      <c r="F99" s="11"/>
      <c r="G99" s="150"/>
      <c r="H99" s="11"/>
      <c r="I99" s="11"/>
      <c r="J99" s="11"/>
      <c r="K99" s="151"/>
      <c r="L99" s="151"/>
      <c r="M99" s="11"/>
      <c r="N99" s="152"/>
      <c r="O99" s="11"/>
      <c r="P99" s="11"/>
      <c r="Q99" s="11"/>
      <c r="R99" s="11"/>
    </row>
    <row r="100" spans="1:18" s="12" customFormat="1" ht="11.25">
      <c r="A100" s="149"/>
      <c r="B100" s="149"/>
      <c r="C100" s="11"/>
      <c r="D100" s="11"/>
      <c r="E100" s="11"/>
      <c r="F100" s="11"/>
      <c r="G100" s="150"/>
      <c r="H100" s="11"/>
      <c r="I100" s="11"/>
      <c r="J100" s="11"/>
      <c r="K100" s="151"/>
      <c r="L100" s="151"/>
      <c r="M100" s="11"/>
      <c r="N100" s="152"/>
      <c r="O100" s="11"/>
      <c r="P100" s="11"/>
      <c r="Q100" s="11"/>
      <c r="R100" s="11"/>
    </row>
    <row r="101" spans="1:18" s="12" customFormat="1" ht="11.25">
      <c r="A101" s="149"/>
      <c r="B101" s="149"/>
      <c r="C101" s="11"/>
      <c r="D101" s="11"/>
      <c r="E101" s="11"/>
      <c r="F101" s="11"/>
      <c r="G101" s="150"/>
      <c r="H101" s="11"/>
      <c r="I101" s="11"/>
      <c r="J101" s="11"/>
      <c r="K101" s="151"/>
      <c r="L101" s="151"/>
      <c r="M101" s="11"/>
      <c r="N101" s="152"/>
      <c r="O101" s="11"/>
      <c r="P101" s="11"/>
      <c r="Q101" s="11"/>
      <c r="R101" s="11"/>
    </row>
    <row r="102" spans="1:18" s="12" customFormat="1" ht="11.25">
      <c r="A102" s="149"/>
      <c r="B102" s="149"/>
      <c r="C102" s="11"/>
      <c r="D102" s="11"/>
      <c r="E102" s="11"/>
      <c r="F102" s="11"/>
      <c r="G102" s="150"/>
      <c r="H102" s="11"/>
      <c r="I102" s="11"/>
      <c r="J102" s="11"/>
      <c r="K102" s="151"/>
      <c r="L102" s="151"/>
      <c r="M102" s="11"/>
      <c r="N102" s="152"/>
      <c r="O102" s="11"/>
      <c r="P102" s="11"/>
      <c r="Q102" s="11"/>
      <c r="R102" s="11"/>
    </row>
    <row r="103" spans="1:18" s="12" customFormat="1" ht="11.25">
      <c r="A103" s="149"/>
      <c r="B103" s="149"/>
      <c r="C103" s="11"/>
      <c r="D103" s="11"/>
      <c r="E103" s="11"/>
      <c r="F103" s="11"/>
      <c r="G103" s="150"/>
      <c r="H103" s="11"/>
      <c r="I103" s="11"/>
      <c r="J103" s="11"/>
      <c r="K103" s="151"/>
      <c r="L103" s="151"/>
      <c r="M103" s="11"/>
      <c r="N103" s="152"/>
      <c r="O103" s="11"/>
      <c r="P103" s="11"/>
      <c r="Q103" s="11"/>
      <c r="R103" s="11"/>
    </row>
  </sheetData>
  <sheetProtection selectLockedCells="1"/>
  <mergeCells count="35">
    <mergeCell ref="A14:B14"/>
    <mergeCell ref="K14:L14"/>
    <mergeCell ref="A13:B13"/>
    <mergeCell ref="K13:L13"/>
    <mergeCell ref="A41:F41"/>
    <mergeCell ref="K41:P41"/>
    <mergeCell ref="A15:B15"/>
    <mergeCell ref="K15:L15"/>
    <mergeCell ref="P8:P10"/>
    <mergeCell ref="K11:L11"/>
    <mergeCell ref="A11:B11"/>
    <mergeCell ref="K12:L12"/>
    <mergeCell ref="A12:B12"/>
    <mergeCell ref="J8:J10"/>
    <mergeCell ref="A6:B10"/>
    <mergeCell ref="F8:F10"/>
    <mergeCell ref="E8:E10"/>
    <mergeCell ref="H6:J7"/>
    <mergeCell ref="K6:L10"/>
    <mergeCell ref="K3:R3"/>
    <mergeCell ref="N8:N10"/>
    <mergeCell ref="M8:M10"/>
    <mergeCell ref="I8:I10"/>
    <mergeCell ref="A3:J3"/>
    <mergeCell ref="D8:D10"/>
    <mergeCell ref="C8:C10"/>
    <mergeCell ref="H8:H10"/>
    <mergeCell ref="G8:G10"/>
    <mergeCell ref="A4:J4"/>
    <mergeCell ref="M6:R7"/>
    <mergeCell ref="R8:R10"/>
    <mergeCell ref="C6:G7"/>
    <mergeCell ref="K4:R4"/>
    <mergeCell ref="Q8:Q10"/>
    <mergeCell ref="O8:O10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0" man="1"/>
  </colBreaks>
</worksheet>
</file>

<file path=xl/worksheets/sheet26.xml><?xml version="1.0" encoding="utf-8"?>
<worksheet xmlns="http://schemas.openxmlformats.org/spreadsheetml/2006/main" xmlns:r="http://schemas.openxmlformats.org/officeDocument/2006/relationships">
  <dimension ref="A1:K26"/>
  <sheetViews>
    <sheetView view="pageBreakPreview" zoomScaleNormal="100" zoomScaleSheetLayoutView="100" workbookViewId="0">
      <selection activeCell="K10" sqref="K10"/>
    </sheetView>
  </sheetViews>
  <sheetFormatPr defaultColWidth="10" defaultRowHeight="11.25"/>
  <cols>
    <col min="1" max="1" width="10.125" style="113" customWidth="1"/>
    <col min="2" max="2" width="12.375" style="113" customWidth="1"/>
    <col min="3" max="5" width="11.625" style="113" customWidth="1"/>
    <col min="6" max="6" width="12.375" style="113" customWidth="1"/>
    <col min="7" max="7" width="12.625" style="113" customWidth="1"/>
    <col min="8" max="8" width="13.625" style="113" customWidth="1"/>
    <col min="9" max="10" width="13.625" style="114" customWidth="1"/>
    <col min="11" max="11" width="13.625" style="115" customWidth="1"/>
    <col min="12" max="12" width="13.625" style="116" customWidth="1"/>
    <col min="13" max="16384" width="10" style="116"/>
  </cols>
  <sheetData>
    <row r="1" spans="1:11" s="122" customFormat="1" ht="14.1" customHeight="1">
      <c r="A1" s="32"/>
      <c r="B1" s="32"/>
      <c r="C1" s="32"/>
      <c r="D1" s="32"/>
      <c r="E1" s="32"/>
      <c r="G1" s="112" t="s">
        <v>1122</v>
      </c>
      <c r="H1" s="493"/>
      <c r="I1" s="494"/>
      <c r="J1" s="494"/>
      <c r="K1" s="494"/>
    </row>
    <row r="2" spans="1:11" s="122" customFormat="1" ht="14.1" customHeight="1">
      <c r="H2" s="493"/>
      <c r="I2" s="494"/>
      <c r="J2" s="494"/>
      <c r="K2" s="494"/>
    </row>
    <row r="3" spans="1:11" s="117" customFormat="1" ht="20.100000000000001" customHeight="1">
      <c r="A3" s="1350" t="s">
        <v>627</v>
      </c>
      <c r="B3" s="1350"/>
      <c r="C3" s="1350"/>
      <c r="D3" s="1350"/>
      <c r="E3" s="1350"/>
      <c r="F3" s="1350"/>
      <c r="G3" s="1350"/>
    </row>
    <row r="4" spans="1:11" s="118" customFormat="1" ht="24" customHeight="1">
      <c r="A4" s="1351" t="s">
        <v>628</v>
      </c>
      <c r="B4" s="1351"/>
      <c r="C4" s="1351"/>
      <c r="D4" s="1351"/>
      <c r="E4" s="1351"/>
      <c r="F4" s="1351"/>
      <c r="G4" s="1351"/>
    </row>
    <row r="5" spans="1:11" s="121" customFormat="1" ht="18" customHeight="1" thickBot="1">
      <c r="A5" s="119" t="s">
        <v>505</v>
      </c>
      <c r="B5" s="119"/>
      <c r="C5" s="119"/>
      <c r="D5" s="119"/>
      <c r="E5" s="119"/>
      <c r="F5" s="119"/>
      <c r="G5" s="120" t="s">
        <v>342</v>
      </c>
    </row>
    <row r="6" spans="1:11" s="122" customFormat="1" ht="19.7" customHeight="1">
      <c r="A6" s="1367" t="s">
        <v>374</v>
      </c>
      <c r="B6" s="1924" t="s">
        <v>506</v>
      </c>
      <c r="C6" s="1909" t="s">
        <v>507</v>
      </c>
      <c r="D6" s="1910"/>
      <c r="E6" s="1910"/>
      <c r="F6" s="1910"/>
      <c r="G6" s="1910"/>
    </row>
    <row r="7" spans="1:11" s="122" customFormat="1" ht="15" customHeight="1">
      <c r="A7" s="1368"/>
      <c r="B7" s="1925"/>
      <c r="C7" s="1927"/>
      <c r="D7" s="1911" t="s">
        <v>508</v>
      </c>
      <c r="E7" s="1911" t="s">
        <v>509</v>
      </c>
      <c r="F7" s="1911" t="s">
        <v>510</v>
      </c>
      <c r="G7" s="1913" t="s">
        <v>511</v>
      </c>
    </row>
    <row r="8" spans="1:11" s="122" customFormat="1" ht="15" customHeight="1">
      <c r="A8" s="1368"/>
      <c r="B8" s="1925"/>
      <c r="C8" s="1928"/>
      <c r="D8" s="1911"/>
      <c r="E8" s="1911"/>
      <c r="F8" s="1911"/>
      <c r="G8" s="1913"/>
    </row>
    <row r="9" spans="1:11" s="122" customFormat="1" ht="15" customHeight="1">
      <c r="A9" s="1369"/>
      <c r="B9" s="1926"/>
      <c r="C9" s="1929"/>
      <c r="D9" s="1912"/>
      <c r="E9" s="1912"/>
      <c r="F9" s="1912"/>
      <c r="G9" s="1914"/>
    </row>
    <row r="10" spans="1:11" s="122" customFormat="1" ht="43.15" customHeight="1">
      <c r="A10" s="123" t="s">
        <v>0</v>
      </c>
      <c r="B10" s="125">
        <v>3791</v>
      </c>
      <c r="C10" s="125">
        <v>274</v>
      </c>
      <c r="D10" s="125">
        <v>187</v>
      </c>
      <c r="E10" s="125">
        <v>16</v>
      </c>
      <c r="F10" s="125">
        <v>0</v>
      </c>
      <c r="G10" s="125">
        <v>0</v>
      </c>
    </row>
    <row r="11" spans="1:11" s="122" customFormat="1" ht="43.15" customHeight="1">
      <c r="A11" s="123" t="s">
        <v>334</v>
      </c>
      <c r="B11" s="125">
        <v>1898</v>
      </c>
      <c r="C11" s="125">
        <v>140</v>
      </c>
      <c r="D11" s="125">
        <v>73</v>
      </c>
      <c r="E11" s="125">
        <v>6</v>
      </c>
      <c r="F11" s="125">
        <v>0</v>
      </c>
      <c r="G11" s="125">
        <v>0</v>
      </c>
    </row>
    <row r="12" spans="1:11" s="122" customFormat="1" ht="43.15" customHeight="1">
      <c r="A12" s="123" t="s">
        <v>404</v>
      </c>
      <c r="B12" s="125">
        <v>1945</v>
      </c>
      <c r="C12" s="125">
        <v>146</v>
      </c>
      <c r="D12" s="125">
        <v>76</v>
      </c>
      <c r="E12" s="125">
        <v>7</v>
      </c>
      <c r="F12" s="125">
        <v>0</v>
      </c>
      <c r="G12" s="125">
        <v>0</v>
      </c>
    </row>
    <row r="13" spans="1:11" s="122" customFormat="1" ht="43.15" customHeight="1">
      <c r="A13" s="123" t="s">
        <v>665</v>
      </c>
      <c r="B13" s="125">
        <v>1779</v>
      </c>
      <c r="C13" s="125">
        <v>111</v>
      </c>
      <c r="D13" s="125">
        <v>54</v>
      </c>
      <c r="E13" s="125">
        <v>5</v>
      </c>
      <c r="F13" s="125">
        <v>0</v>
      </c>
      <c r="G13" s="125">
        <v>0</v>
      </c>
    </row>
    <row r="14" spans="1:11" s="124" customFormat="1" ht="43.15" customHeight="1" thickBot="1">
      <c r="A14" s="126" t="s">
        <v>1012</v>
      </c>
      <c r="B14" s="127">
        <f>C14+E24+F24</f>
        <v>2090</v>
      </c>
      <c r="C14" s="127">
        <f>SUM(D14:G14,B24:D24)</f>
        <v>85</v>
      </c>
      <c r="D14" s="528">
        <v>57</v>
      </c>
      <c r="E14" s="528">
        <v>6</v>
      </c>
      <c r="F14" s="528">
        <v>0</v>
      </c>
      <c r="G14" s="528">
        <v>0</v>
      </c>
    </row>
    <row r="15" spans="1:11" ht="24" customHeight="1" thickBot="1">
      <c r="A15" s="1915"/>
      <c r="B15" s="1915"/>
      <c r="C15" s="1915"/>
      <c r="D15" s="1915"/>
      <c r="E15" s="1915"/>
      <c r="F15" s="1915"/>
      <c r="G15" s="1915"/>
      <c r="H15" s="128"/>
      <c r="I15" s="129"/>
      <c r="J15" s="129"/>
      <c r="K15" s="130"/>
    </row>
    <row r="16" spans="1:11" ht="19.7" customHeight="1">
      <c r="A16" s="1916" t="s">
        <v>374</v>
      </c>
      <c r="B16" s="1930" t="s">
        <v>507</v>
      </c>
      <c r="C16" s="1931"/>
      <c r="D16" s="1931"/>
      <c r="E16" s="1932" t="s">
        <v>512</v>
      </c>
      <c r="F16" s="1919" t="s">
        <v>513</v>
      </c>
      <c r="G16" s="1920"/>
    </row>
    <row r="17" spans="1:11" ht="15" customHeight="1">
      <c r="A17" s="1917"/>
      <c r="B17" s="1925" t="s">
        <v>514</v>
      </c>
      <c r="C17" s="1911" t="s">
        <v>515</v>
      </c>
      <c r="D17" s="1911" t="s">
        <v>344</v>
      </c>
      <c r="E17" s="1849"/>
      <c r="F17" s="1921"/>
      <c r="G17" s="1921"/>
    </row>
    <row r="18" spans="1:11" ht="15" customHeight="1">
      <c r="A18" s="1917"/>
      <c r="B18" s="1925"/>
      <c r="C18" s="1911"/>
      <c r="D18" s="1911"/>
      <c r="E18" s="1849"/>
      <c r="F18" s="1921"/>
      <c r="G18" s="1921"/>
    </row>
    <row r="19" spans="1:11" ht="15" customHeight="1">
      <c r="A19" s="1918"/>
      <c r="B19" s="1926"/>
      <c r="C19" s="1912"/>
      <c r="D19" s="1912"/>
      <c r="E19" s="1850"/>
      <c r="F19" s="1922"/>
      <c r="G19" s="1922"/>
    </row>
    <row r="20" spans="1:11" ht="43.15" customHeight="1">
      <c r="A20" s="123" t="s">
        <v>0</v>
      </c>
      <c r="B20" s="131">
        <v>0</v>
      </c>
      <c r="C20" s="125">
        <v>68</v>
      </c>
      <c r="D20" s="125">
        <v>3</v>
      </c>
      <c r="E20" s="125">
        <v>1140</v>
      </c>
      <c r="F20" s="1923">
        <v>2377</v>
      </c>
      <c r="G20" s="1923"/>
    </row>
    <row r="21" spans="1:11" ht="43.15" customHeight="1">
      <c r="A21" s="123" t="s">
        <v>334</v>
      </c>
      <c r="B21" s="131">
        <v>0</v>
      </c>
      <c r="C21" s="125">
        <v>59</v>
      </c>
      <c r="D21" s="125">
        <v>2</v>
      </c>
      <c r="E21" s="125">
        <v>501</v>
      </c>
      <c r="F21" s="1923">
        <v>1257</v>
      </c>
      <c r="G21" s="1923"/>
    </row>
    <row r="22" spans="1:11" ht="43.15" customHeight="1">
      <c r="A22" s="123" t="s">
        <v>404</v>
      </c>
      <c r="B22" s="131">
        <v>0</v>
      </c>
      <c r="C22" s="125">
        <v>63</v>
      </c>
      <c r="D22" s="125">
        <v>0</v>
      </c>
      <c r="E22" s="125">
        <v>556</v>
      </c>
      <c r="F22" s="1923">
        <v>1243</v>
      </c>
      <c r="G22" s="1923"/>
    </row>
    <row r="23" spans="1:11" ht="43.15" customHeight="1">
      <c r="A23" s="123" t="s">
        <v>665</v>
      </c>
      <c r="B23" s="131">
        <v>0</v>
      </c>
      <c r="C23" s="125">
        <v>49</v>
      </c>
      <c r="D23" s="125">
        <v>3</v>
      </c>
      <c r="E23" s="125">
        <v>420</v>
      </c>
      <c r="F23" s="1923">
        <v>1248</v>
      </c>
      <c r="G23" s="1923"/>
    </row>
    <row r="24" spans="1:11" ht="43.15" customHeight="1" thickBot="1">
      <c r="A24" s="126" t="s">
        <v>1012</v>
      </c>
      <c r="B24" s="529">
        <v>0</v>
      </c>
      <c r="C24" s="528">
        <v>20</v>
      </c>
      <c r="D24" s="528">
        <v>2</v>
      </c>
      <c r="E24" s="528">
        <v>343</v>
      </c>
      <c r="F24" s="1908">
        <v>1662</v>
      </c>
      <c r="G24" s="1908"/>
    </row>
    <row r="25" spans="1:11" s="498" customFormat="1" ht="11.1" customHeight="1">
      <c r="A25" s="132" t="s">
        <v>516</v>
      </c>
      <c r="B25" s="654"/>
      <c r="C25" s="785"/>
      <c r="D25" s="655"/>
      <c r="E25" s="788"/>
      <c r="F25" s="788"/>
      <c r="G25" s="832" t="s">
        <v>482</v>
      </c>
      <c r="H25" s="495"/>
      <c r="I25" s="496"/>
      <c r="J25" s="496"/>
      <c r="K25" s="497"/>
    </row>
    <row r="26" spans="1:11">
      <c r="A26" s="134"/>
      <c r="B26" s="134"/>
      <c r="C26" s="129"/>
      <c r="D26" s="129"/>
      <c r="E26" s="130"/>
      <c r="F26" s="116"/>
    </row>
  </sheetData>
  <sheetProtection selectLockedCells="1"/>
  <mergeCells count="23">
    <mergeCell ref="E7:E9"/>
    <mergeCell ref="B6:B9"/>
    <mergeCell ref="C7:C9"/>
    <mergeCell ref="D17:D19"/>
    <mergeCell ref="B17:B19"/>
    <mergeCell ref="B16:D16"/>
    <mergeCell ref="E16:E19"/>
    <mergeCell ref="F24:G24"/>
    <mergeCell ref="A3:G3"/>
    <mergeCell ref="A4:G4"/>
    <mergeCell ref="C6:G6"/>
    <mergeCell ref="F7:F9"/>
    <mergeCell ref="G7:G9"/>
    <mergeCell ref="A6:A9"/>
    <mergeCell ref="A15:G15"/>
    <mergeCell ref="A16:A19"/>
    <mergeCell ref="D7:D9"/>
    <mergeCell ref="F16:G19"/>
    <mergeCell ref="C17:C19"/>
    <mergeCell ref="F20:G20"/>
    <mergeCell ref="F21:G21"/>
    <mergeCell ref="F22:G22"/>
    <mergeCell ref="F23:G2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52"/>
  <dimension ref="A1:L102"/>
  <sheetViews>
    <sheetView view="pageBreakPreview" zoomScaleNormal="100" zoomScaleSheetLayoutView="100" workbookViewId="0">
      <selection activeCell="K10" sqref="K10"/>
    </sheetView>
  </sheetViews>
  <sheetFormatPr defaultRowHeight="11.25"/>
  <cols>
    <col min="1" max="1" width="4.625" style="93" customWidth="1"/>
    <col min="2" max="2" width="8.75" style="93" customWidth="1"/>
    <col min="3" max="3" width="5.125" style="312" customWidth="1"/>
    <col min="4" max="4" width="8.625" style="312" customWidth="1"/>
    <col min="5" max="5" width="5.75" style="312" customWidth="1"/>
    <col min="6" max="7" width="8.625" style="312" customWidth="1"/>
    <col min="8" max="8" width="9.625" style="312" customWidth="1"/>
    <col min="9" max="9" width="6.5" style="312" customWidth="1"/>
    <col min="10" max="10" width="8.625" style="312" customWidth="1"/>
    <col min="11" max="11" width="7.625" style="312" customWidth="1"/>
    <col min="12" max="12" width="1.625" style="313" hidden="1" customWidth="1"/>
    <col min="13" max="16384" width="9" style="313"/>
  </cols>
  <sheetData>
    <row r="1" spans="1:12" ht="14.1" customHeight="1">
      <c r="A1" s="32" t="s">
        <v>498</v>
      </c>
      <c r="B1" s="32"/>
    </row>
    <row r="2" spans="1:12" ht="14.1" customHeight="1"/>
    <row r="3" spans="1:12" s="98" customFormat="1" ht="20.100000000000001" customHeight="1">
      <c r="A3" s="1637" t="s">
        <v>629</v>
      </c>
      <c r="B3" s="1637"/>
      <c r="C3" s="1637"/>
      <c r="D3" s="1637"/>
      <c r="E3" s="1637"/>
      <c r="F3" s="1637"/>
      <c r="G3" s="1637"/>
      <c r="H3" s="1637"/>
      <c r="I3" s="1637"/>
      <c r="J3" s="1637"/>
      <c r="K3" s="1637"/>
      <c r="L3" s="1637"/>
    </row>
    <row r="4" spans="1:12" s="99" customFormat="1" ht="24" customHeight="1">
      <c r="A4" s="1638" t="s">
        <v>630</v>
      </c>
      <c r="B4" s="1638"/>
      <c r="C4" s="1638"/>
      <c r="D4" s="1638"/>
      <c r="E4" s="1638"/>
      <c r="F4" s="1638"/>
      <c r="G4" s="1638"/>
      <c r="H4" s="1638"/>
      <c r="I4" s="1638"/>
      <c r="J4" s="1638"/>
      <c r="K4" s="1638"/>
      <c r="L4" s="1638"/>
    </row>
    <row r="5" spans="1:12" s="84" customFormat="1" ht="18" customHeight="1" thickBot="1">
      <c r="A5" s="84" t="s">
        <v>96</v>
      </c>
      <c r="E5" s="325"/>
      <c r="F5" s="325"/>
      <c r="G5" s="325"/>
      <c r="K5" s="326" t="s">
        <v>97</v>
      </c>
    </row>
    <row r="6" spans="1:12" s="317" customFormat="1" ht="12.75" customHeight="1">
      <c r="A6" s="1935" t="s">
        <v>231</v>
      </c>
      <c r="B6" s="1952"/>
      <c r="C6" s="1950" t="s">
        <v>98</v>
      </c>
      <c r="D6" s="1949"/>
      <c r="E6" s="1949" t="s">
        <v>99</v>
      </c>
      <c r="F6" s="1949"/>
      <c r="G6" s="1949"/>
      <c r="H6" s="1949"/>
      <c r="I6" s="1949"/>
      <c r="J6" s="1944" t="s">
        <v>100</v>
      </c>
      <c r="K6" s="1946" t="s">
        <v>101</v>
      </c>
      <c r="L6" s="1935"/>
    </row>
    <row r="7" spans="1:12" s="317" customFormat="1" ht="11.25" customHeight="1">
      <c r="A7" s="1953"/>
      <c r="B7" s="1907"/>
      <c r="C7" s="1951"/>
      <c r="D7" s="1939"/>
      <c r="E7" s="1939"/>
      <c r="F7" s="1939"/>
      <c r="G7" s="1939"/>
      <c r="H7" s="1939"/>
      <c r="I7" s="1939"/>
      <c r="J7" s="1938"/>
      <c r="K7" s="1947"/>
      <c r="L7" s="1936"/>
    </row>
    <row r="8" spans="1:12" s="317" customFormat="1" ht="12.75" customHeight="1">
      <c r="A8" s="1953"/>
      <c r="B8" s="1907"/>
      <c r="C8" s="1956" t="s">
        <v>102</v>
      </c>
      <c r="D8" s="1938" t="s">
        <v>103</v>
      </c>
      <c r="E8" s="1938" t="s">
        <v>104</v>
      </c>
      <c r="F8" s="1938" t="s">
        <v>105</v>
      </c>
      <c r="G8" s="1939"/>
      <c r="H8" s="1939"/>
      <c r="I8" s="1939"/>
      <c r="J8" s="1938"/>
      <c r="K8" s="1947"/>
      <c r="L8" s="1936"/>
    </row>
    <row r="9" spans="1:12" s="317" customFormat="1" ht="12.75" customHeight="1">
      <c r="A9" s="1953"/>
      <c r="B9" s="1907"/>
      <c r="C9" s="1956"/>
      <c r="D9" s="1938"/>
      <c r="E9" s="1939"/>
      <c r="F9" s="1940"/>
      <c r="G9" s="1939"/>
      <c r="H9" s="1939"/>
      <c r="I9" s="1939"/>
      <c r="J9" s="1938"/>
      <c r="K9" s="1947"/>
      <c r="L9" s="1936"/>
    </row>
    <row r="10" spans="1:12" s="317" customFormat="1" ht="22.5" customHeight="1">
      <c r="A10" s="1953"/>
      <c r="B10" s="1907"/>
      <c r="C10" s="1956"/>
      <c r="D10" s="1938"/>
      <c r="E10" s="1939"/>
      <c r="F10" s="1942"/>
      <c r="G10" s="1933" t="s">
        <v>106</v>
      </c>
      <c r="H10" s="1933" t="s">
        <v>107</v>
      </c>
      <c r="I10" s="1933" t="s">
        <v>108</v>
      </c>
      <c r="J10" s="1938"/>
      <c r="K10" s="1947"/>
      <c r="L10" s="1936"/>
    </row>
    <row r="11" spans="1:12" s="317" customFormat="1" ht="22.5" customHeight="1">
      <c r="A11" s="1954"/>
      <c r="B11" s="1955"/>
      <c r="C11" s="1957"/>
      <c r="D11" s="1945"/>
      <c r="E11" s="1941"/>
      <c r="F11" s="1943"/>
      <c r="G11" s="1934"/>
      <c r="H11" s="1934"/>
      <c r="I11" s="1934"/>
      <c r="J11" s="1945"/>
      <c r="K11" s="1948"/>
      <c r="L11" s="1937"/>
    </row>
    <row r="12" spans="1:12" s="103" customFormat="1" ht="17.100000000000001" customHeight="1">
      <c r="A12" s="1687" t="s">
        <v>338</v>
      </c>
      <c r="B12" s="1688"/>
      <c r="C12" s="1094">
        <v>220</v>
      </c>
      <c r="D12" s="1094">
        <v>7500104</v>
      </c>
      <c r="E12" s="1095">
        <v>220</v>
      </c>
      <c r="F12" s="1094">
        <v>7630708</v>
      </c>
      <c r="G12" s="1094">
        <v>2986028</v>
      </c>
      <c r="H12" s="1094">
        <v>4644680</v>
      </c>
      <c r="I12" s="1094">
        <v>0</v>
      </c>
      <c r="J12" s="1096">
        <v>12039262</v>
      </c>
      <c r="K12" s="1097">
        <v>47310</v>
      </c>
      <c r="L12" s="261" t="s">
        <v>326</v>
      </c>
    </row>
    <row r="13" spans="1:12" s="103" customFormat="1" ht="17.100000000000001" customHeight="1">
      <c r="A13" s="1687" t="s">
        <v>334</v>
      </c>
      <c r="B13" s="1688"/>
      <c r="C13" s="1094">
        <v>72</v>
      </c>
      <c r="D13" s="1094">
        <v>4032000</v>
      </c>
      <c r="E13" s="1095">
        <v>72</v>
      </c>
      <c r="F13" s="1094">
        <v>4032000</v>
      </c>
      <c r="G13" s="1094">
        <v>1238000</v>
      </c>
      <c r="H13" s="1094">
        <v>2794000</v>
      </c>
      <c r="I13" s="1094">
        <v>0</v>
      </c>
      <c r="J13" s="1096">
        <v>4032000</v>
      </c>
      <c r="K13" s="1097">
        <v>10800</v>
      </c>
      <c r="L13" s="261" t="s">
        <v>327</v>
      </c>
    </row>
    <row r="14" spans="1:12" s="103" customFormat="1" ht="17.100000000000001" customHeight="1">
      <c r="A14" s="1687" t="s">
        <v>404</v>
      </c>
      <c r="B14" s="1688"/>
      <c r="C14" s="1094">
        <v>65</v>
      </c>
      <c r="D14" s="1094">
        <v>3513000</v>
      </c>
      <c r="E14" s="1095">
        <v>65</v>
      </c>
      <c r="F14" s="1094">
        <v>3513000</v>
      </c>
      <c r="G14" s="1094">
        <v>720000</v>
      </c>
      <c r="H14" s="1094">
        <v>2793000</v>
      </c>
      <c r="I14" s="1094">
        <v>0</v>
      </c>
      <c r="J14" s="1096">
        <v>3513000</v>
      </c>
      <c r="K14" s="1097">
        <v>9750</v>
      </c>
      <c r="L14" s="261" t="s">
        <v>327</v>
      </c>
    </row>
    <row r="15" spans="1:12" s="103" customFormat="1" ht="17.100000000000001" customHeight="1">
      <c r="A15" s="1687" t="s">
        <v>665</v>
      </c>
      <c r="B15" s="1688"/>
      <c r="C15" s="1094">
        <v>94</v>
      </c>
      <c r="D15" s="1094">
        <v>5417000</v>
      </c>
      <c r="E15" s="1095">
        <v>94</v>
      </c>
      <c r="F15" s="1094">
        <v>5417000</v>
      </c>
      <c r="G15" s="1094">
        <v>1503000</v>
      </c>
      <c r="H15" s="1094">
        <v>3914000</v>
      </c>
      <c r="I15" s="1094">
        <v>0</v>
      </c>
      <c r="J15" s="1096">
        <v>3914000</v>
      </c>
      <c r="K15" s="1097">
        <v>13350</v>
      </c>
      <c r="L15" s="261" t="s">
        <v>327</v>
      </c>
    </row>
    <row r="16" spans="1:12" s="103" customFormat="1" ht="17.100000000000001" customHeight="1">
      <c r="A16" s="1685" t="s">
        <v>1013</v>
      </c>
      <c r="B16" s="1686"/>
      <c r="C16" s="1098">
        <f t="shared" ref="C16:J16" si="0">SUM(C18:C40)</f>
        <v>68</v>
      </c>
      <c r="D16" s="1098">
        <f t="shared" si="0"/>
        <v>3760000</v>
      </c>
      <c r="E16" s="1099">
        <f t="shared" si="0"/>
        <v>68</v>
      </c>
      <c r="F16" s="1098">
        <f>SUM(F18:F40)</f>
        <v>3760000</v>
      </c>
      <c r="G16" s="1098">
        <f t="shared" si="0"/>
        <v>528000</v>
      </c>
      <c r="H16" s="1098">
        <f t="shared" si="0"/>
        <v>3232000</v>
      </c>
      <c r="I16" s="1098">
        <f t="shared" si="0"/>
        <v>0</v>
      </c>
      <c r="J16" s="1098">
        <f t="shared" si="0"/>
        <v>3760000</v>
      </c>
      <c r="K16" s="1098">
        <f>SUM(K18:K40)</f>
        <v>10200</v>
      </c>
      <c r="L16" s="266" t="s">
        <v>194</v>
      </c>
    </row>
    <row r="17" spans="1:12" s="102" customFormat="1" ht="14.65" customHeight="1">
      <c r="A17" s="42"/>
      <c r="B17" s="267"/>
      <c r="C17" s="1094"/>
      <c r="D17" s="1094"/>
      <c r="E17" s="1100"/>
      <c r="F17" s="1100"/>
      <c r="G17" s="1100"/>
      <c r="H17" s="1094"/>
      <c r="I17" s="1094"/>
      <c r="J17" s="1094"/>
      <c r="K17" s="1097"/>
      <c r="L17" s="42"/>
    </row>
    <row r="18" spans="1:12" s="105" customFormat="1" ht="17.100000000000001" customHeight="1">
      <c r="A18" s="723" t="s">
        <v>269</v>
      </c>
      <c r="B18" s="724" t="s">
        <v>853</v>
      </c>
      <c r="C18" s="1101">
        <v>4</v>
      </c>
      <c r="D18" s="1101">
        <v>240000</v>
      </c>
      <c r="E18" s="1101">
        <v>4</v>
      </c>
      <c r="F18" s="1102">
        <f t="shared" ref="F18:F40" si="1">SUM(G18:I18)</f>
        <v>240000</v>
      </c>
      <c r="G18" s="1101">
        <v>0</v>
      </c>
      <c r="H18" s="1101">
        <v>240000</v>
      </c>
      <c r="I18" s="1101">
        <v>0</v>
      </c>
      <c r="J18" s="1101">
        <v>240000</v>
      </c>
      <c r="K18" s="1101">
        <v>600</v>
      </c>
      <c r="L18" s="327" t="s">
        <v>25</v>
      </c>
    </row>
    <row r="19" spans="1:12" s="105" customFormat="1" ht="17.100000000000001" customHeight="1">
      <c r="A19" s="723" t="s">
        <v>271</v>
      </c>
      <c r="B19" s="724" t="s">
        <v>854</v>
      </c>
      <c r="C19" s="1101">
        <v>2</v>
      </c>
      <c r="D19" s="1101">
        <v>130000</v>
      </c>
      <c r="E19" s="1101">
        <v>2</v>
      </c>
      <c r="F19" s="1102">
        <f t="shared" si="1"/>
        <v>130000</v>
      </c>
      <c r="G19" s="1101">
        <v>48000</v>
      </c>
      <c r="H19" s="1101">
        <v>82000</v>
      </c>
      <c r="I19" s="1101">
        <v>0</v>
      </c>
      <c r="J19" s="1101">
        <v>130000</v>
      </c>
      <c r="K19" s="1101">
        <v>300</v>
      </c>
      <c r="L19" s="327" t="s">
        <v>26</v>
      </c>
    </row>
    <row r="20" spans="1:12" s="105" customFormat="1" ht="17.100000000000001" customHeight="1">
      <c r="A20" s="723" t="s">
        <v>273</v>
      </c>
      <c r="B20" s="724" t="s">
        <v>855</v>
      </c>
      <c r="C20" s="1101">
        <v>5</v>
      </c>
      <c r="D20" s="1101">
        <v>270000</v>
      </c>
      <c r="E20" s="1101">
        <v>5</v>
      </c>
      <c r="F20" s="1102">
        <f t="shared" si="1"/>
        <v>270000</v>
      </c>
      <c r="G20" s="1101">
        <v>48000</v>
      </c>
      <c r="H20" s="1101">
        <v>222000</v>
      </c>
      <c r="I20" s="1101">
        <v>0</v>
      </c>
      <c r="J20" s="1101">
        <v>270000</v>
      </c>
      <c r="K20" s="1101">
        <v>750</v>
      </c>
      <c r="L20" s="327" t="s">
        <v>27</v>
      </c>
    </row>
    <row r="21" spans="1:12" s="105" customFormat="1" ht="17.100000000000001" customHeight="1">
      <c r="A21" s="723" t="s">
        <v>275</v>
      </c>
      <c r="B21" s="724" t="s">
        <v>856</v>
      </c>
      <c r="C21" s="1101">
        <v>3</v>
      </c>
      <c r="D21" s="1101">
        <v>220000</v>
      </c>
      <c r="E21" s="1101">
        <v>3</v>
      </c>
      <c r="F21" s="1102">
        <f t="shared" si="1"/>
        <v>220000</v>
      </c>
      <c r="G21" s="1101">
        <v>48000</v>
      </c>
      <c r="H21" s="1101">
        <v>172000</v>
      </c>
      <c r="I21" s="1101">
        <v>0</v>
      </c>
      <c r="J21" s="1101">
        <v>220000</v>
      </c>
      <c r="K21" s="1101">
        <v>450</v>
      </c>
      <c r="L21" s="327" t="s">
        <v>28</v>
      </c>
    </row>
    <row r="22" spans="1:12" s="105" customFormat="1" ht="17.100000000000001" customHeight="1">
      <c r="A22" s="723" t="s">
        <v>277</v>
      </c>
      <c r="B22" s="724" t="s">
        <v>857</v>
      </c>
      <c r="C22" s="1101">
        <v>1</v>
      </c>
      <c r="D22" s="1101">
        <v>80000</v>
      </c>
      <c r="E22" s="1101">
        <v>1</v>
      </c>
      <c r="F22" s="1102">
        <f t="shared" si="1"/>
        <v>80000</v>
      </c>
      <c r="G22" s="1101">
        <v>0</v>
      </c>
      <c r="H22" s="1101">
        <v>80000</v>
      </c>
      <c r="I22" s="1101">
        <v>0</v>
      </c>
      <c r="J22" s="1101">
        <v>80000</v>
      </c>
      <c r="K22" s="1101">
        <v>150</v>
      </c>
      <c r="L22" s="327" t="s">
        <v>29</v>
      </c>
    </row>
    <row r="23" spans="1:12" s="105" customFormat="1" ht="17.100000000000001" customHeight="1">
      <c r="A23" s="723" t="s">
        <v>279</v>
      </c>
      <c r="B23" s="724" t="s">
        <v>858</v>
      </c>
      <c r="C23" s="1101">
        <v>5</v>
      </c>
      <c r="D23" s="1101">
        <v>300000</v>
      </c>
      <c r="E23" s="1101">
        <v>5</v>
      </c>
      <c r="F23" s="1102">
        <f t="shared" si="1"/>
        <v>300000</v>
      </c>
      <c r="G23" s="1101">
        <v>48000</v>
      </c>
      <c r="H23" s="1101">
        <v>252000</v>
      </c>
      <c r="I23" s="1101">
        <v>0</v>
      </c>
      <c r="J23" s="1101">
        <v>300000</v>
      </c>
      <c r="K23" s="1101">
        <v>750</v>
      </c>
      <c r="L23" s="327" t="s">
        <v>30</v>
      </c>
    </row>
    <row r="24" spans="1:12" s="105" customFormat="1" ht="17.100000000000001" customHeight="1">
      <c r="A24" s="723" t="s">
        <v>281</v>
      </c>
      <c r="B24" s="724" t="s">
        <v>859</v>
      </c>
      <c r="C24" s="1101">
        <v>4</v>
      </c>
      <c r="D24" s="1101">
        <v>240000</v>
      </c>
      <c r="E24" s="1101">
        <v>4</v>
      </c>
      <c r="F24" s="1102">
        <f t="shared" si="1"/>
        <v>240000</v>
      </c>
      <c r="G24" s="1101">
        <v>48000</v>
      </c>
      <c r="H24" s="1101">
        <v>192000</v>
      </c>
      <c r="I24" s="1101">
        <v>0</v>
      </c>
      <c r="J24" s="1101">
        <v>240000</v>
      </c>
      <c r="K24" s="1101">
        <v>600</v>
      </c>
      <c r="L24" s="327" t="s">
        <v>31</v>
      </c>
    </row>
    <row r="25" spans="1:12" s="105" customFormat="1" ht="17.100000000000001" customHeight="1">
      <c r="A25" s="723" t="s">
        <v>283</v>
      </c>
      <c r="B25" s="724" t="s">
        <v>860</v>
      </c>
      <c r="C25" s="1101">
        <v>4</v>
      </c>
      <c r="D25" s="1101">
        <v>250000</v>
      </c>
      <c r="E25" s="1101">
        <v>4</v>
      </c>
      <c r="F25" s="1102">
        <f t="shared" si="1"/>
        <v>250000</v>
      </c>
      <c r="G25" s="1101">
        <v>48000</v>
      </c>
      <c r="H25" s="1101">
        <v>202000</v>
      </c>
      <c r="I25" s="1101">
        <v>0</v>
      </c>
      <c r="J25" s="1101">
        <v>250000</v>
      </c>
      <c r="K25" s="1101">
        <v>600</v>
      </c>
      <c r="L25" s="327" t="s">
        <v>32</v>
      </c>
    </row>
    <row r="26" spans="1:12" s="105" customFormat="1" ht="17.100000000000001" customHeight="1">
      <c r="A26" s="723" t="s">
        <v>285</v>
      </c>
      <c r="B26" s="724" t="s">
        <v>861</v>
      </c>
      <c r="C26" s="1101">
        <v>1</v>
      </c>
      <c r="D26" s="1101">
        <v>60000</v>
      </c>
      <c r="E26" s="1101">
        <v>1</v>
      </c>
      <c r="F26" s="1102">
        <f t="shared" si="1"/>
        <v>60000</v>
      </c>
      <c r="G26" s="1101">
        <v>48000</v>
      </c>
      <c r="H26" s="1101">
        <v>12000</v>
      </c>
      <c r="I26" s="1101">
        <v>0</v>
      </c>
      <c r="J26" s="1101">
        <v>60000</v>
      </c>
      <c r="K26" s="1101">
        <v>150</v>
      </c>
      <c r="L26" s="327" t="s">
        <v>33</v>
      </c>
    </row>
    <row r="27" spans="1:12" s="105" customFormat="1" ht="17.100000000000001" customHeight="1">
      <c r="A27" s="723" t="s">
        <v>287</v>
      </c>
      <c r="B27" s="724" t="s">
        <v>862</v>
      </c>
      <c r="C27" s="1101">
        <v>1</v>
      </c>
      <c r="D27" s="1101">
        <v>100000</v>
      </c>
      <c r="E27" s="1101">
        <v>1</v>
      </c>
      <c r="F27" s="1102">
        <f t="shared" si="1"/>
        <v>100000</v>
      </c>
      <c r="G27" s="1101">
        <v>0</v>
      </c>
      <c r="H27" s="1101">
        <v>100000</v>
      </c>
      <c r="I27" s="1101">
        <v>0</v>
      </c>
      <c r="J27" s="1101">
        <v>100000</v>
      </c>
      <c r="K27" s="1101">
        <v>150</v>
      </c>
      <c r="L27" s="327" t="s">
        <v>34</v>
      </c>
    </row>
    <row r="28" spans="1:12" s="105" customFormat="1" ht="17.100000000000001" customHeight="1">
      <c r="A28" s="723" t="s">
        <v>289</v>
      </c>
      <c r="B28" s="724" t="s">
        <v>863</v>
      </c>
      <c r="C28" s="1101">
        <v>3</v>
      </c>
      <c r="D28" s="1101">
        <v>240000</v>
      </c>
      <c r="E28" s="1101">
        <v>3</v>
      </c>
      <c r="F28" s="1102">
        <f t="shared" si="1"/>
        <v>240000</v>
      </c>
      <c r="G28" s="1101">
        <v>0</v>
      </c>
      <c r="H28" s="1101">
        <v>240000</v>
      </c>
      <c r="I28" s="1101">
        <v>0</v>
      </c>
      <c r="J28" s="1101">
        <v>240000</v>
      </c>
      <c r="K28" s="1101">
        <v>450</v>
      </c>
      <c r="L28" s="327" t="s">
        <v>35</v>
      </c>
    </row>
    <row r="29" spans="1:12" s="105" customFormat="1" ht="17.100000000000001" customHeight="1">
      <c r="A29" s="723" t="s">
        <v>291</v>
      </c>
      <c r="B29" s="724" t="s">
        <v>864</v>
      </c>
      <c r="C29" s="1101">
        <v>4</v>
      </c>
      <c r="D29" s="1101">
        <v>160000</v>
      </c>
      <c r="E29" s="1101">
        <v>4</v>
      </c>
      <c r="F29" s="1102">
        <f t="shared" si="1"/>
        <v>160000</v>
      </c>
      <c r="G29" s="1101">
        <v>0</v>
      </c>
      <c r="H29" s="1101">
        <v>160000</v>
      </c>
      <c r="I29" s="1101">
        <v>0</v>
      </c>
      <c r="J29" s="1101">
        <v>160000</v>
      </c>
      <c r="K29" s="1101">
        <v>600</v>
      </c>
      <c r="L29" s="327" t="s">
        <v>36</v>
      </c>
    </row>
    <row r="30" spans="1:12" s="105" customFormat="1" ht="17.100000000000001" customHeight="1">
      <c r="A30" s="723" t="s">
        <v>293</v>
      </c>
      <c r="B30" s="724" t="s">
        <v>865</v>
      </c>
      <c r="C30" s="1101">
        <v>3</v>
      </c>
      <c r="D30" s="1101">
        <v>100000</v>
      </c>
      <c r="E30" s="1101">
        <v>3</v>
      </c>
      <c r="F30" s="1102">
        <f t="shared" si="1"/>
        <v>100000</v>
      </c>
      <c r="G30" s="1101">
        <v>0</v>
      </c>
      <c r="H30" s="1101">
        <v>100000</v>
      </c>
      <c r="I30" s="1101">
        <v>0</v>
      </c>
      <c r="J30" s="1101">
        <v>100000</v>
      </c>
      <c r="K30" s="1101">
        <v>450</v>
      </c>
      <c r="L30" s="327" t="s">
        <v>37</v>
      </c>
    </row>
    <row r="31" spans="1:12" s="105" customFormat="1" ht="17.100000000000001" customHeight="1">
      <c r="A31" s="723" t="s">
        <v>295</v>
      </c>
      <c r="B31" s="724" t="s">
        <v>866</v>
      </c>
      <c r="C31" s="1101">
        <v>6</v>
      </c>
      <c r="D31" s="1101">
        <v>160000</v>
      </c>
      <c r="E31" s="1101">
        <v>6</v>
      </c>
      <c r="F31" s="1102">
        <f t="shared" si="1"/>
        <v>160000</v>
      </c>
      <c r="G31" s="1101">
        <v>48000</v>
      </c>
      <c r="H31" s="1101">
        <v>112000</v>
      </c>
      <c r="I31" s="1101">
        <v>0</v>
      </c>
      <c r="J31" s="1101">
        <v>160000</v>
      </c>
      <c r="K31" s="1101">
        <v>900</v>
      </c>
      <c r="L31" s="327" t="s">
        <v>38</v>
      </c>
    </row>
    <row r="32" spans="1:12" s="105" customFormat="1" ht="17.100000000000001" customHeight="1">
      <c r="A32" s="723" t="s">
        <v>297</v>
      </c>
      <c r="B32" s="724" t="s">
        <v>867</v>
      </c>
      <c r="C32" s="1101">
        <v>1</v>
      </c>
      <c r="D32" s="1101">
        <v>110000</v>
      </c>
      <c r="E32" s="1101">
        <v>1</v>
      </c>
      <c r="F32" s="1102">
        <f t="shared" si="1"/>
        <v>110000</v>
      </c>
      <c r="G32" s="1101">
        <v>0</v>
      </c>
      <c r="H32" s="1101">
        <v>110000</v>
      </c>
      <c r="I32" s="1101">
        <v>0</v>
      </c>
      <c r="J32" s="1101">
        <v>110000</v>
      </c>
      <c r="K32" s="1101">
        <v>150</v>
      </c>
      <c r="L32" s="327" t="s">
        <v>39</v>
      </c>
    </row>
    <row r="33" spans="1:12" s="105" customFormat="1" ht="17.100000000000001" customHeight="1">
      <c r="A33" s="723" t="s">
        <v>299</v>
      </c>
      <c r="B33" s="724" t="s">
        <v>868</v>
      </c>
      <c r="C33" s="1101">
        <v>5</v>
      </c>
      <c r="D33" s="1101">
        <v>240000</v>
      </c>
      <c r="E33" s="1101">
        <v>5</v>
      </c>
      <c r="F33" s="1102">
        <f t="shared" si="1"/>
        <v>240000</v>
      </c>
      <c r="G33" s="1101">
        <v>48000</v>
      </c>
      <c r="H33" s="1101">
        <v>192000</v>
      </c>
      <c r="I33" s="1101">
        <v>0</v>
      </c>
      <c r="J33" s="1101">
        <v>240000</v>
      </c>
      <c r="K33" s="1101">
        <v>750</v>
      </c>
      <c r="L33" s="327" t="s">
        <v>40</v>
      </c>
    </row>
    <row r="34" spans="1:12" s="105" customFormat="1" ht="17.100000000000001" customHeight="1">
      <c r="A34" s="723" t="s">
        <v>301</v>
      </c>
      <c r="B34" s="724" t="s">
        <v>869</v>
      </c>
      <c r="C34" s="1101">
        <v>3</v>
      </c>
      <c r="D34" s="1101">
        <v>120000</v>
      </c>
      <c r="E34" s="1101">
        <v>3</v>
      </c>
      <c r="F34" s="1102">
        <f>SUM(G34:I34)</f>
        <v>120000</v>
      </c>
      <c r="G34" s="1101">
        <v>0</v>
      </c>
      <c r="H34" s="1101">
        <v>120000</v>
      </c>
      <c r="I34" s="1101">
        <v>0</v>
      </c>
      <c r="J34" s="1101">
        <v>120000</v>
      </c>
      <c r="K34" s="1101">
        <v>450</v>
      </c>
      <c r="L34" s="327" t="s">
        <v>41</v>
      </c>
    </row>
    <row r="35" spans="1:12" s="105" customFormat="1" ht="17.100000000000001" customHeight="1">
      <c r="A35" s="723" t="s">
        <v>303</v>
      </c>
      <c r="B35" s="724" t="s">
        <v>870</v>
      </c>
      <c r="C35" s="1101">
        <v>3</v>
      </c>
      <c r="D35" s="1101">
        <v>170000</v>
      </c>
      <c r="E35" s="1101">
        <v>3</v>
      </c>
      <c r="F35" s="1102">
        <f t="shared" si="1"/>
        <v>170000</v>
      </c>
      <c r="G35" s="1101">
        <v>0</v>
      </c>
      <c r="H35" s="1101">
        <v>170000</v>
      </c>
      <c r="I35" s="1101">
        <v>0</v>
      </c>
      <c r="J35" s="1101">
        <v>170000</v>
      </c>
      <c r="K35" s="1101">
        <v>450</v>
      </c>
      <c r="L35" s="327" t="s">
        <v>42</v>
      </c>
    </row>
    <row r="36" spans="1:12" s="105" customFormat="1" ht="17.100000000000001" customHeight="1">
      <c r="A36" s="723" t="s">
        <v>305</v>
      </c>
      <c r="B36" s="724" t="s">
        <v>871</v>
      </c>
      <c r="C36" s="1101">
        <v>3</v>
      </c>
      <c r="D36" s="1101">
        <v>160000</v>
      </c>
      <c r="E36" s="1101">
        <v>3</v>
      </c>
      <c r="F36" s="1102">
        <f t="shared" si="1"/>
        <v>160000</v>
      </c>
      <c r="G36" s="1101">
        <v>48000</v>
      </c>
      <c r="H36" s="1101">
        <v>112000</v>
      </c>
      <c r="I36" s="1101">
        <v>0</v>
      </c>
      <c r="J36" s="1101">
        <v>160000</v>
      </c>
      <c r="K36" s="1101">
        <v>450</v>
      </c>
      <c r="L36" s="327" t="s">
        <v>43</v>
      </c>
    </row>
    <row r="37" spans="1:12" s="105" customFormat="1" ht="17.100000000000001" customHeight="1">
      <c r="A37" s="723" t="s">
        <v>307</v>
      </c>
      <c r="B37" s="724" t="s">
        <v>872</v>
      </c>
      <c r="C37" s="1101">
        <v>1</v>
      </c>
      <c r="D37" s="1101">
        <v>60000</v>
      </c>
      <c r="E37" s="1101">
        <v>1</v>
      </c>
      <c r="F37" s="1102">
        <f t="shared" si="1"/>
        <v>60000</v>
      </c>
      <c r="G37" s="1101">
        <v>0</v>
      </c>
      <c r="H37" s="1101">
        <v>60000</v>
      </c>
      <c r="I37" s="1101">
        <v>0</v>
      </c>
      <c r="J37" s="1101">
        <v>60000</v>
      </c>
      <c r="K37" s="1101">
        <v>150</v>
      </c>
      <c r="L37" s="327" t="s">
        <v>44</v>
      </c>
    </row>
    <row r="38" spans="1:12" s="105" customFormat="1" ht="17.100000000000001" customHeight="1">
      <c r="A38" s="723" t="s">
        <v>309</v>
      </c>
      <c r="B38" s="724" t="s">
        <v>873</v>
      </c>
      <c r="C38" s="1101">
        <v>5</v>
      </c>
      <c r="D38" s="1101">
        <v>300000</v>
      </c>
      <c r="E38" s="1101">
        <v>5</v>
      </c>
      <c r="F38" s="1102">
        <f t="shared" si="1"/>
        <v>300000</v>
      </c>
      <c r="G38" s="1101">
        <v>48000</v>
      </c>
      <c r="H38" s="1101">
        <v>252000</v>
      </c>
      <c r="I38" s="1101">
        <v>0</v>
      </c>
      <c r="J38" s="1101">
        <v>300000</v>
      </c>
      <c r="K38" s="1101">
        <v>750</v>
      </c>
      <c r="L38" s="327" t="s">
        <v>45</v>
      </c>
    </row>
    <row r="39" spans="1:12" s="105" customFormat="1" ht="17.100000000000001" customHeight="1">
      <c r="A39" s="723" t="s">
        <v>311</v>
      </c>
      <c r="B39" s="724" t="s">
        <v>874</v>
      </c>
      <c r="C39" s="1101">
        <v>1</v>
      </c>
      <c r="D39" s="1101">
        <v>50000</v>
      </c>
      <c r="E39" s="1101">
        <v>1</v>
      </c>
      <c r="F39" s="1102">
        <f t="shared" si="1"/>
        <v>50000</v>
      </c>
      <c r="G39" s="1101">
        <v>0</v>
      </c>
      <c r="H39" s="1101">
        <v>50000</v>
      </c>
      <c r="I39" s="1101">
        <v>0</v>
      </c>
      <c r="J39" s="1101">
        <v>50000</v>
      </c>
      <c r="K39" s="1101">
        <v>150</v>
      </c>
      <c r="L39" s="327" t="s">
        <v>46</v>
      </c>
    </row>
    <row r="40" spans="1:12" s="105" customFormat="1" ht="17.100000000000001" customHeight="1" thickBot="1">
      <c r="A40" s="725" t="s">
        <v>313</v>
      </c>
      <c r="B40" s="726" t="s">
        <v>875</v>
      </c>
      <c r="C40" s="1101">
        <v>0</v>
      </c>
      <c r="D40" s="1101">
        <v>0</v>
      </c>
      <c r="E40" s="1101">
        <v>0</v>
      </c>
      <c r="F40" s="1102">
        <f t="shared" si="1"/>
        <v>0</v>
      </c>
      <c r="G40" s="1101">
        <v>0</v>
      </c>
      <c r="H40" s="1101">
        <v>0</v>
      </c>
      <c r="I40" s="1101">
        <v>0</v>
      </c>
      <c r="J40" s="1101">
        <v>0</v>
      </c>
      <c r="K40" s="1103">
        <v>0</v>
      </c>
      <c r="L40" s="328" t="s">
        <v>47</v>
      </c>
    </row>
    <row r="41" spans="1:12" s="107" customFormat="1" ht="11.1" customHeight="1">
      <c r="A41" s="657" t="s">
        <v>876</v>
      </c>
      <c r="B41" s="657"/>
      <c r="C41" s="800"/>
      <c r="D41" s="800"/>
      <c r="E41" s="830"/>
      <c r="F41" s="830"/>
      <c r="G41" s="830"/>
      <c r="H41" s="830"/>
      <c r="I41" s="830"/>
      <c r="J41" s="830"/>
      <c r="K41" s="831" t="s">
        <v>877</v>
      </c>
    </row>
    <row r="42" spans="1:12" s="105" customFormat="1">
      <c r="A42" s="92"/>
      <c r="B42" s="92"/>
      <c r="C42" s="92"/>
      <c r="D42" s="92"/>
      <c r="E42" s="92"/>
      <c r="F42" s="92"/>
      <c r="G42" s="92"/>
      <c r="H42" s="92"/>
      <c r="I42" s="92"/>
      <c r="J42" s="92"/>
      <c r="K42" s="92"/>
    </row>
    <row r="43" spans="1:12" s="105" customFormat="1">
      <c r="A43" s="92"/>
      <c r="B43" s="92"/>
      <c r="C43" s="92"/>
      <c r="D43" s="92"/>
      <c r="E43" s="92"/>
      <c r="F43" s="92"/>
      <c r="G43" s="92"/>
      <c r="H43" s="92"/>
      <c r="I43" s="92"/>
      <c r="J43" s="92"/>
      <c r="K43" s="92"/>
    </row>
    <row r="44" spans="1:12" s="105" customFormat="1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</row>
    <row r="45" spans="1:12" s="105" customFormat="1">
      <c r="A45" s="92"/>
      <c r="B45" s="92"/>
      <c r="C45" s="92"/>
      <c r="D45" s="92"/>
      <c r="E45" s="92"/>
      <c r="F45" s="92"/>
      <c r="G45" s="92"/>
      <c r="H45" s="92"/>
      <c r="I45" s="92"/>
      <c r="J45" s="92"/>
      <c r="K45" s="92"/>
    </row>
    <row r="46" spans="1:12" s="105" customFormat="1">
      <c r="A46" s="92"/>
      <c r="B46" s="92"/>
      <c r="C46" s="92"/>
      <c r="D46" s="92"/>
      <c r="E46" s="92"/>
      <c r="F46" s="92"/>
      <c r="G46" s="92"/>
      <c r="H46" s="92"/>
      <c r="I46" s="92"/>
      <c r="J46" s="92"/>
      <c r="K46" s="92"/>
    </row>
    <row r="47" spans="1:12" s="105" customFormat="1">
      <c r="A47" s="92"/>
      <c r="B47" s="92"/>
      <c r="C47" s="92"/>
      <c r="D47" s="92"/>
      <c r="E47" s="92"/>
      <c r="F47" s="92"/>
      <c r="G47" s="92"/>
      <c r="H47" s="92"/>
      <c r="I47" s="92"/>
      <c r="J47" s="92"/>
      <c r="K47" s="92"/>
    </row>
    <row r="48" spans="1:12" s="105" customFormat="1">
      <c r="A48" s="92"/>
      <c r="B48" s="92"/>
      <c r="C48" s="92"/>
      <c r="D48" s="92"/>
      <c r="E48" s="92"/>
      <c r="F48" s="92"/>
      <c r="G48" s="92"/>
      <c r="H48" s="92"/>
      <c r="I48" s="92"/>
      <c r="J48" s="92"/>
      <c r="K48" s="92"/>
    </row>
    <row r="49" spans="1:11" s="105" customFormat="1">
      <c r="A49" s="92"/>
      <c r="B49" s="92"/>
      <c r="C49" s="92"/>
      <c r="D49" s="92"/>
      <c r="E49" s="92"/>
      <c r="F49" s="92"/>
      <c r="G49" s="92"/>
      <c r="H49" s="92"/>
      <c r="I49" s="92"/>
      <c r="J49" s="92"/>
      <c r="K49" s="92"/>
    </row>
    <row r="50" spans="1:11" s="105" customFormat="1">
      <c r="A50" s="92"/>
      <c r="B50" s="92"/>
      <c r="C50" s="92"/>
      <c r="D50" s="92"/>
      <c r="E50" s="92"/>
      <c r="F50" s="92"/>
      <c r="G50" s="92"/>
      <c r="H50" s="92"/>
      <c r="I50" s="92"/>
      <c r="J50" s="92"/>
      <c r="K50" s="92"/>
    </row>
    <row r="51" spans="1:11" s="105" customFormat="1">
      <c r="A51" s="92"/>
      <c r="B51" s="92"/>
      <c r="C51" s="92"/>
      <c r="D51" s="92"/>
      <c r="E51" s="92"/>
      <c r="F51" s="92"/>
      <c r="G51" s="92"/>
      <c r="H51" s="92"/>
      <c r="I51" s="92"/>
      <c r="J51" s="92"/>
      <c r="K51" s="92"/>
    </row>
    <row r="52" spans="1:11" s="105" customFormat="1">
      <c r="A52" s="92"/>
      <c r="B52" s="92"/>
      <c r="C52" s="92"/>
      <c r="D52" s="92"/>
      <c r="E52" s="92"/>
      <c r="F52" s="92"/>
      <c r="G52" s="92"/>
      <c r="H52" s="92"/>
      <c r="I52" s="92"/>
      <c r="J52" s="92"/>
      <c r="K52" s="92"/>
    </row>
    <row r="53" spans="1:11" s="105" customFormat="1">
      <c r="A53" s="92"/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1:11" s="105" customFormat="1">
      <c r="A54" s="92"/>
      <c r="B54" s="92"/>
      <c r="C54" s="92"/>
      <c r="D54" s="92"/>
      <c r="E54" s="92"/>
      <c r="F54" s="92"/>
      <c r="G54" s="92"/>
      <c r="H54" s="92"/>
      <c r="I54" s="92"/>
      <c r="J54" s="92"/>
      <c r="K54" s="92"/>
    </row>
    <row r="55" spans="1:11" s="105" customFormat="1">
      <c r="A55" s="92"/>
      <c r="B55" s="92"/>
      <c r="C55" s="92"/>
      <c r="D55" s="92"/>
      <c r="E55" s="92"/>
      <c r="F55" s="92"/>
      <c r="G55" s="92"/>
      <c r="H55" s="92"/>
      <c r="I55" s="92"/>
      <c r="J55" s="92"/>
      <c r="K55" s="92"/>
    </row>
    <row r="56" spans="1:11" s="105" customFormat="1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</row>
    <row r="57" spans="1:11" s="105" customFormat="1">
      <c r="A57" s="92"/>
      <c r="B57" s="92"/>
      <c r="C57" s="92"/>
      <c r="D57" s="92"/>
      <c r="E57" s="92"/>
      <c r="F57" s="92"/>
      <c r="G57" s="92"/>
      <c r="H57" s="92"/>
      <c r="I57" s="92"/>
      <c r="J57" s="92"/>
      <c r="K57" s="92"/>
    </row>
    <row r="58" spans="1:11" s="105" customFormat="1">
      <c r="A58" s="92"/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1:11" s="105" customFormat="1">
      <c r="A59" s="92"/>
      <c r="B59" s="92"/>
      <c r="C59" s="92"/>
      <c r="D59" s="92"/>
      <c r="E59" s="92"/>
      <c r="F59" s="92"/>
      <c r="G59" s="92"/>
      <c r="H59" s="92"/>
      <c r="I59" s="92"/>
      <c r="J59" s="92"/>
      <c r="K59" s="92"/>
    </row>
    <row r="60" spans="1:11" s="105" customFormat="1">
      <c r="A60" s="92"/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1:11" s="105" customFormat="1">
      <c r="A61" s="92"/>
      <c r="B61" s="92"/>
      <c r="C61" s="92"/>
      <c r="D61" s="92"/>
      <c r="E61" s="92"/>
      <c r="F61" s="92"/>
      <c r="G61" s="92"/>
      <c r="H61" s="92"/>
      <c r="I61" s="92"/>
      <c r="J61" s="92"/>
      <c r="K61" s="92"/>
    </row>
    <row r="62" spans="1:11" s="105" customFormat="1">
      <c r="A62" s="92"/>
      <c r="B62" s="92"/>
      <c r="C62" s="92"/>
      <c r="D62" s="92"/>
      <c r="E62" s="92"/>
      <c r="F62" s="92"/>
      <c r="G62" s="92"/>
      <c r="H62" s="92"/>
      <c r="I62" s="92"/>
      <c r="J62" s="92"/>
      <c r="K62" s="92"/>
    </row>
    <row r="63" spans="1:11" s="105" customFormat="1">
      <c r="A63" s="92"/>
      <c r="B63" s="92"/>
      <c r="C63" s="92"/>
      <c r="D63" s="92"/>
      <c r="E63" s="92"/>
      <c r="F63" s="92"/>
      <c r="G63" s="92"/>
      <c r="H63" s="92"/>
      <c r="I63" s="92"/>
      <c r="J63" s="92"/>
      <c r="K63" s="92"/>
    </row>
    <row r="64" spans="1:11" s="105" customFormat="1">
      <c r="A64" s="92"/>
      <c r="B64" s="92"/>
      <c r="C64" s="92"/>
      <c r="D64" s="92"/>
      <c r="E64" s="92"/>
      <c r="F64" s="92"/>
      <c r="G64" s="92"/>
      <c r="H64" s="92"/>
      <c r="I64" s="92"/>
      <c r="J64" s="92"/>
      <c r="K64" s="92"/>
    </row>
    <row r="65" spans="1:11" s="105" customFormat="1">
      <c r="A65" s="92"/>
      <c r="B65" s="92"/>
      <c r="C65" s="92"/>
      <c r="D65" s="92"/>
      <c r="E65" s="92"/>
      <c r="F65" s="92"/>
      <c r="G65" s="92"/>
      <c r="H65" s="92"/>
      <c r="I65" s="92"/>
      <c r="J65" s="92"/>
      <c r="K65" s="92"/>
    </row>
    <row r="66" spans="1:11" s="105" customFormat="1">
      <c r="A66" s="92"/>
      <c r="B66" s="92"/>
      <c r="C66" s="92"/>
      <c r="D66" s="92"/>
      <c r="E66" s="92"/>
      <c r="F66" s="92"/>
      <c r="G66" s="92"/>
      <c r="H66" s="92"/>
      <c r="I66" s="92"/>
      <c r="J66" s="92"/>
      <c r="K66" s="92"/>
    </row>
    <row r="67" spans="1:11" s="105" customFormat="1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2"/>
    </row>
    <row r="68" spans="1:11" s="105" customFormat="1">
      <c r="A68" s="92"/>
      <c r="B68" s="92"/>
      <c r="C68" s="92"/>
      <c r="D68" s="92"/>
      <c r="E68" s="92"/>
      <c r="F68" s="92"/>
      <c r="G68" s="92"/>
      <c r="H68" s="92"/>
      <c r="I68" s="92"/>
      <c r="J68" s="92"/>
      <c r="K68" s="92"/>
    </row>
    <row r="69" spans="1:11" s="105" customFormat="1">
      <c r="A69" s="92"/>
      <c r="B69" s="92"/>
      <c r="C69" s="92"/>
      <c r="D69" s="92"/>
      <c r="E69" s="92"/>
      <c r="F69" s="92"/>
      <c r="G69" s="92"/>
      <c r="H69" s="92"/>
      <c r="I69" s="92"/>
      <c r="J69" s="92"/>
      <c r="K69" s="92"/>
    </row>
    <row r="70" spans="1:11" s="105" customFormat="1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</row>
    <row r="71" spans="1:11" s="105" customFormat="1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</row>
    <row r="72" spans="1:11" s="105" customFormat="1">
      <c r="A72" s="92"/>
      <c r="B72" s="92"/>
      <c r="C72" s="92"/>
      <c r="D72" s="92"/>
      <c r="E72" s="92"/>
      <c r="F72" s="92"/>
      <c r="G72" s="92"/>
      <c r="H72" s="92"/>
      <c r="I72" s="92"/>
      <c r="J72" s="92"/>
      <c r="K72" s="92"/>
    </row>
    <row r="73" spans="1:11" s="105" customFormat="1">
      <c r="A73" s="92"/>
      <c r="B73" s="92"/>
      <c r="C73" s="92"/>
      <c r="D73" s="92"/>
      <c r="E73" s="92"/>
      <c r="F73" s="92"/>
      <c r="G73" s="92"/>
      <c r="H73" s="92"/>
      <c r="I73" s="92"/>
      <c r="J73" s="92"/>
      <c r="K73" s="92"/>
    </row>
    <row r="74" spans="1:11" s="105" customFormat="1">
      <c r="A74" s="92"/>
      <c r="B74" s="92"/>
      <c r="C74" s="92"/>
      <c r="D74" s="92"/>
      <c r="E74" s="92"/>
      <c r="F74" s="92"/>
      <c r="G74" s="92"/>
      <c r="H74" s="92"/>
      <c r="I74" s="92"/>
      <c r="J74" s="92"/>
      <c r="K74" s="92"/>
    </row>
    <row r="75" spans="1:11" s="105" customFormat="1">
      <c r="A75" s="92"/>
      <c r="B75" s="92"/>
      <c r="C75" s="92"/>
      <c r="D75" s="92"/>
      <c r="E75" s="92"/>
      <c r="F75" s="92"/>
      <c r="G75" s="92"/>
      <c r="H75" s="92"/>
      <c r="I75" s="92"/>
      <c r="J75" s="92"/>
      <c r="K75" s="92"/>
    </row>
    <row r="76" spans="1:11" s="105" customFormat="1">
      <c r="A76" s="92"/>
      <c r="B76" s="92"/>
      <c r="C76" s="92"/>
      <c r="D76" s="92"/>
      <c r="E76" s="92"/>
      <c r="F76" s="92"/>
      <c r="G76" s="92"/>
      <c r="H76" s="92"/>
      <c r="I76" s="92"/>
      <c r="J76" s="92"/>
      <c r="K76" s="92"/>
    </row>
    <row r="77" spans="1:11" s="105" customFormat="1">
      <c r="A77" s="92"/>
      <c r="B77" s="92"/>
      <c r="C77" s="92"/>
      <c r="D77" s="92"/>
      <c r="E77" s="92"/>
      <c r="F77" s="92"/>
      <c r="G77" s="92"/>
      <c r="H77" s="92"/>
      <c r="I77" s="92"/>
      <c r="J77" s="92"/>
      <c r="K77" s="92"/>
    </row>
    <row r="78" spans="1:11" s="105" customFormat="1">
      <c r="A78" s="92"/>
      <c r="B78" s="92"/>
      <c r="C78" s="92"/>
      <c r="D78" s="92"/>
      <c r="E78" s="92"/>
      <c r="F78" s="92"/>
      <c r="G78" s="92"/>
      <c r="H78" s="92"/>
      <c r="I78" s="92"/>
      <c r="J78" s="92"/>
      <c r="K78" s="92"/>
    </row>
    <row r="79" spans="1:11" s="105" customFormat="1">
      <c r="A79" s="92"/>
      <c r="B79" s="92"/>
      <c r="C79" s="92"/>
      <c r="D79" s="92"/>
      <c r="E79" s="92"/>
      <c r="F79" s="92"/>
      <c r="G79" s="92"/>
      <c r="H79" s="92"/>
      <c r="I79" s="92"/>
      <c r="J79" s="92"/>
      <c r="K79" s="92"/>
    </row>
    <row r="80" spans="1:11" s="105" customFormat="1">
      <c r="A80" s="92"/>
      <c r="B80" s="92"/>
      <c r="C80" s="92"/>
      <c r="D80" s="92"/>
      <c r="E80" s="92"/>
      <c r="F80" s="92"/>
      <c r="G80" s="92"/>
      <c r="H80" s="92"/>
      <c r="I80" s="92"/>
      <c r="J80" s="92"/>
      <c r="K80" s="92"/>
    </row>
    <row r="81" spans="1:11" s="105" customFormat="1">
      <c r="A81" s="92"/>
      <c r="B81" s="92"/>
      <c r="C81" s="92"/>
      <c r="D81" s="92"/>
      <c r="E81" s="92"/>
      <c r="F81" s="92"/>
      <c r="G81" s="92"/>
      <c r="H81" s="92"/>
      <c r="I81" s="92"/>
      <c r="J81" s="92"/>
      <c r="K81" s="92"/>
    </row>
    <row r="82" spans="1:11" s="105" customFormat="1">
      <c r="A82" s="92"/>
      <c r="B82" s="92"/>
      <c r="C82" s="92"/>
      <c r="D82" s="92"/>
      <c r="E82" s="92"/>
      <c r="F82" s="92"/>
      <c r="G82" s="92"/>
      <c r="H82" s="92"/>
      <c r="I82" s="92"/>
      <c r="J82" s="92"/>
      <c r="K82" s="92"/>
    </row>
    <row r="83" spans="1:11" s="105" customFormat="1">
      <c r="A83" s="92"/>
      <c r="B83" s="92"/>
      <c r="C83" s="92"/>
      <c r="D83" s="92"/>
      <c r="E83" s="92"/>
      <c r="F83" s="92"/>
      <c r="G83" s="92"/>
      <c r="H83" s="92"/>
      <c r="I83" s="92"/>
      <c r="J83" s="92"/>
      <c r="K83" s="92"/>
    </row>
    <row r="84" spans="1:11" s="105" customFormat="1">
      <c r="A84" s="92"/>
      <c r="B84" s="92"/>
      <c r="C84" s="92"/>
      <c r="D84" s="92"/>
      <c r="E84" s="92"/>
      <c r="F84" s="92"/>
      <c r="G84" s="92"/>
      <c r="H84" s="92"/>
      <c r="I84" s="92"/>
      <c r="J84" s="92"/>
      <c r="K84" s="92"/>
    </row>
    <row r="85" spans="1:11" s="105" customFormat="1">
      <c r="A85" s="92"/>
      <c r="B85" s="92"/>
      <c r="C85" s="92"/>
      <c r="D85" s="92"/>
      <c r="E85" s="92"/>
      <c r="F85" s="92"/>
      <c r="G85" s="92"/>
      <c r="H85" s="92"/>
      <c r="I85" s="92"/>
      <c r="J85" s="92"/>
      <c r="K85" s="92"/>
    </row>
    <row r="86" spans="1:11" s="105" customFormat="1">
      <c r="A86" s="92"/>
      <c r="B86" s="92"/>
      <c r="C86" s="92"/>
      <c r="D86" s="92"/>
      <c r="E86" s="92"/>
      <c r="F86" s="92"/>
      <c r="G86" s="92"/>
      <c r="H86" s="92"/>
      <c r="I86" s="92"/>
      <c r="J86" s="92"/>
      <c r="K86" s="92"/>
    </row>
    <row r="87" spans="1:11" s="105" customFormat="1">
      <c r="A87" s="92"/>
      <c r="B87" s="92"/>
      <c r="C87" s="92"/>
      <c r="D87" s="92"/>
      <c r="E87" s="92"/>
      <c r="F87" s="92"/>
      <c r="G87" s="92"/>
      <c r="H87" s="92"/>
      <c r="I87" s="92"/>
      <c r="J87" s="92"/>
      <c r="K87" s="92"/>
    </row>
    <row r="88" spans="1:11" s="105" customFormat="1">
      <c r="A88" s="92"/>
      <c r="B88" s="92"/>
      <c r="C88" s="92"/>
      <c r="D88" s="92"/>
      <c r="E88" s="92"/>
      <c r="F88" s="92"/>
      <c r="G88" s="92"/>
      <c r="H88" s="92"/>
      <c r="I88" s="92"/>
      <c r="J88" s="92"/>
      <c r="K88" s="92"/>
    </row>
    <row r="89" spans="1:11" s="105" customFormat="1">
      <c r="A89" s="92"/>
      <c r="B89" s="92"/>
      <c r="C89" s="92"/>
      <c r="D89" s="92"/>
      <c r="E89" s="92"/>
      <c r="F89" s="92"/>
      <c r="G89" s="92"/>
      <c r="H89" s="92"/>
      <c r="I89" s="92"/>
      <c r="J89" s="92"/>
      <c r="K89" s="92"/>
    </row>
    <row r="90" spans="1:11" s="105" customFormat="1">
      <c r="A90" s="92"/>
      <c r="B90" s="92"/>
      <c r="C90" s="92"/>
      <c r="D90" s="92"/>
      <c r="E90" s="92"/>
      <c r="F90" s="92"/>
      <c r="G90" s="92"/>
      <c r="H90" s="92"/>
      <c r="I90" s="92"/>
      <c r="J90" s="92"/>
      <c r="K90" s="92"/>
    </row>
    <row r="91" spans="1:11" s="105" customFormat="1">
      <c r="A91" s="92"/>
      <c r="B91" s="92"/>
      <c r="C91" s="92"/>
      <c r="D91" s="92"/>
      <c r="E91" s="92"/>
      <c r="F91" s="92"/>
      <c r="G91" s="92"/>
      <c r="H91" s="92"/>
      <c r="I91" s="92"/>
      <c r="J91" s="92"/>
      <c r="K91" s="92"/>
    </row>
    <row r="92" spans="1:11" s="105" customFormat="1">
      <c r="A92" s="92"/>
      <c r="B92" s="92"/>
      <c r="C92" s="92"/>
      <c r="D92" s="92"/>
      <c r="E92" s="92"/>
      <c r="F92" s="92"/>
      <c r="G92" s="92"/>
      <c r="H92" s="92"/>
      <c r="I92" s="92"/>
      <c r="J92" s="92"/>
      <c r="K92" s="92"/>
    </row>
    <row r="93" spans="1:11" s="105" customFormat="1">
      <c r="A93" s="92"/>
      <c r="B93" s="92"/>
      <c r="C93" s="92"/>
      <c r="D93" s="92"/>
      <c r="E93" s="92"/>
      <c r="F93" s="92"/>
      <c r="G93" s="92"/>
      <c r="H93" s="92"/>
      <c r="I93" s="92"/>
      <c r="J93" s="92"/>
      <c r="K93" s="92"/>
    </row>
    <row r="94" spans="1:11" s="105" customFormat="1">
      <c r="A94" s="92"/>
      <c r="B94" s="92"/>
      <c r="C94" s="92"/>
      <c r="D94" s="92"/>
      <c r="E94" s="92"/>
      <c r="F94" s="92"/>
      <c r="G94" s="92"/>
      <c r="H94" s="92"/>
      <c r="I94" s="92"/>
      <c r="J94" s="92"/>
      <c r="K94" s="92"/>
    </row>
    <row r="95" spans="1:11" s="105" customFormat="1">
      <c r="A95" s="92"/>
      <c r="B95" s="92"/>
      <c r="C95" s="92"/>
      <c r="D95" s="92"/>
      <c r="E95" s="92"/>
      <c r="F95" s="92"/>
      <c r="G95" s="92"/>
      <c r="H95" s="92"/>
      <c r="I95" s="92"/>
      <c r="J95" s="92"/>
      <c r="K95" s="92"/>
    </row>
    <row r="96" spans="1:11" s="105" customFormat="1">
      <c r="A96" s="92"/>
      <c r="B96" s="92"/>
      <c r="C96" s="92"/>
      <c r="D96" s="92"/>
      <c r="E96" s="92"/>
      <c r="F96" s="92"/>
      <c r="G96" s="92"/>
      <c r="H96" s="92"/>
      <c r="I96" s="92"/>
      <c r="J96" s="92"/>
      <c r="K96" s="92"/>
    </row>
    <row r="97" spans="1:11" s="105" customFormat="1">
      <c r="A97" s="92"/>
      <c r="B97" s="92"/>
      <c r="C97" s="92"/>
      <c r="D97" s="92"/>
      <c r="E97" s="92"/>
      <c r="F97" s="92"/>
      <c r="G97" s="92"/>
      <c r="H97" s="92"/>
      <c r="I97" s="92"/>
      <c r="J97" s="92"/>
      <c r="K97" s="92"/>
    </row>
    <row r="98" spans="1:11" s="105" customFormat="1">
      <c r="A98" s="92"/>
      <c r="B98" s="92"/>
      <c r="C98" s="92"/>
      <c r="D98" s="92"/>
      <c r="E98" s="92"/>
      <c r="F98" s="92"/>
      <c r="G98" s="92"/>
      <c r="H98" s="92"/>
      <c r="I98" s="92"/>
      <c r="J98" s="92"/>
      <c r="K98" s="92"/>
    </row>
    <row r="99" spans="1:11" s="105" customFormat="1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</row>
    <row r="100" spans="1:11" s="105" customFormat="1">
      <c r="A100" s="92"/>
      <c r="B100" s="92"/>
      <c r="C100" s="92"/>
      <c r="D100" s="92"/>
      <c r="E100" s="92"/>
      <c r="F100" s="92"/>
      <c r="G100" s="92"/>
      <c r="H100" s="92"/>
      <c r="I100" s="92"/>
      <c r="J100" s="92"/>
      <c r="K100" s="92"/>
    </row>
    <row r="101" spans="1:11" s="105" customFormat="1">
      <c r="A101" s="92"/>
      <c r="B101" s="92"/>
      <c r="C101" s="92"/>
      <c r="D101" s="92"/>
      <c r="E101" s="92"/>
      <c r="F101" s="92"/>
      <c r="G101" s="92"/>
      <c r="H101" s="92"/>
      <c r="I101" s="92"/>
      <c r="J101" s="92"/>
      <c r="K101" s="92"/>
    </row>
    <row r="102" spans="1:11" s="105" customFormat="1">
      <c r="A102" s="92"/>
      <c r="B102" s="92"/>
      <c r="C102" s="92"/>
      <c r="D102" s="92"/>
      <c r="E102" s="92"/>
      <c r="F102" s="92"/>
      <c r="G102" s="92"/>
      <c r="H102" s="92"/>
      <c r="I102" s="92"/>
      <c r="J102" s="92"/>
      <c r="K102" s="92"/>
    </row>
  </sheetData>
  <sheetProtection selectLockedCells="1"/>
  <mergeCells count="21">
    <mergeCell ref="A3:L3"/>
    <mergeCell ref="A4:L4"/>
    <mergeCell ref="I10:I11"/>
    <mergeCell ref="L6:L11"/>
    <mergeCell ref="F8:I9"/>
    <mergeCell ref="E8:E11"/>
    <mergeCell ref="F10:F11"/>
    <mergeCell ref="J6:J11"/>
    <mergeCell ref="K6:K11"/>
    <mergeCell ref="E6:I7"/>
    <mergeCell ref="D8:D11"/>
    <mergeCell ref="C6:D7"/>
    <mergeCell ref="G10:G11"/>
    <mergeCell ref="A6:B11"/>
    <mergeCell ref="C8:C11"/>
    <mergeCell ref="A16:B16"/>
    <mergeCell ref="A12:B12"/>
    <mergeCell ref="H10:H11"/>
    <mergeCell ref="A13:B13"/>
    <mergeCell ref="A15:B15"/>
    <mergeCell ref="A14:B14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22"/>
  <dimension ref="A1:R38"/>
  <sheetViews>
    <sheetView view="pageBreakPreview" zoomScaleNormal="100" zoomScaleSheetLayoutView="100" workbookViewId="0">
      <selection activeCell="K10" sqref="K10"/>
    </sheetView>
  </sheetViews>
  <sheetFormatPr defaultRowHeight="12"/>
  <cols>
    <col min="1" max="1" width="8.625" style="97" customWidth="1"/>
    <col min="2" max="2" width="8.375" style="341" customWidth="1"/>
    <col min="3" max="3" width="10.125" style="342" customWidth="1"/>
    <col min="4" max="6" width="8.375" style="342" customWidth="1"/>
    <col min="7" max="7" width="10.875" style="342" customWidth="1"/>
    <col min="8" max="8" width="8.375" style="342" customWidth="1"/>
    <col min="9" max="9" width="10.75" style="342" customWidth="1"/>
    <col min="10" max="10" width="11.125" style="342" customWidth="1"/>
    <col min="11" max="13" width="8.875" style="342" customWidth="1"/>
    <col min="14" max="14" width="9.75" style="342" bestFit="1" customWidth="1"/>
    <col min="15" max="15" width="8.875" style="342" customWidth="1"/>
    <col min="16" max="16" width="9.75" style="342" bestFit="1" customWidth="1"/>
    <col min="17" max="17" width="8.375" style="342" customWidth="1"/>
    <col min="18" max="18" width="7.875" style="342" customWidth="1"/>
    <col min="19" max="16384" width="9" style="342"/>
  </cols>
  <sheetData>
    <row r="1" spans="1:18" s="105" customFormat="1" ht="14.1" customHeight="1">
      <c r="A1" s="92"/>
      <c r="B1" s="110"/>
      <c r="I1" s="13" t="s">
        <v>574</v>
      </c>
      <c r="J1" s="32" t="s">
        <v>500</v>
      </c>
    </row>
    <row r="2" spans="1:18" s="105" customFormat="1" ht="14.1" customHeight="1">
      <c r="A2" s="92"/>
      <c r="B2" s="110"/>
      <c r="J2" s="92"/>
      <c r="K2" s="110"/>
    </row>
    <row r="3" spans="1:18" s="98" customFormat="1" ht="20.100000000000001" customHeight="1">
      <c r="A3" s="1637" t="s">
        <v>631</v>
      </c>
      <c r="B3" s="1637"/>
      <c r="C3" s="1637"/>
      <c r="D3" s="1637"/>
      <c r="E3" s="1637"/>
      <c r="F3" s="1637"/>
      <c r="G3" s="1637"/>
      <c r="H3" s="1637"/>
      <c r="I3" s="1637"/>
      <c r="J3" s="1637" t="s">
        <v>633</v>
      </c>
      <c r="K3" s="1637"/>
      <c r="L3" s="1637"/>
      <c r="M3" s="1637"/>
      <c r="N3" s="1637"/>
      <c r="O3" s="1637"/>
      <c r="P3" s="1637"/>
      <c r="Q3" s="1637"/>
      <c r="R3" s="1637"/>
    </row>
    <row r="4" spans="1:18" s="99" customFormat="1" ht="24" customHeight="1">
      <c r="A4" s="1638" t="s">
        <v>632</v>
      </c>
      <c r="B4" s="1638"/>
      <c r="C4" s="1638"/>
      <c r="D4" s="1638"/>
      <c r="E4" s="1638"/>
      <c r="F4" s="1638"/>
      <c r="G4" s="1638"/>
      <c r="H4" s="1638"/>
      <c r="I4" s="1638"/>
      <c r="J4" s="1638" t="s">
        <v>634</v>
      </c>
      <c r="K4" s="1638"/>
      <c r="L4" s="1638"/>
      <c r="M4" s="1638"/>
      <c r="N4" s="1638"/>
      <c r="O4" s="1638"/>
      <c r="P4" s="1638"/>
      <c r="Q4" s="1638"/>
      <c r="R4" s="1638"/>
    </row>
    <row r="5" spans="1:18" s="105" customFormat="1" ht="18" customHeight="1" thickBot="1">
      <c r="A5" s="84" t="s">
        <v>233</v>
      </c>
      <c r="B5" s="88"/>
      <c r="H5" s="326"/>
      <c r="I5" s="326" t="s">
        <v>122</v>
      </c>
      <c r="J5" s="84" t="s">
        <v>121</v>
      </c>
      <c r="K5" s="88"/>
      <c r="Q5" s="326"/>
      <c r="R5" s="326" t="s">
        <v>122</v>
      </c>
    </row>
    <row r="6" spans="1:18" s="330" customFormat="1" ht="18.600000000000001" customHeight="1">
      <c r="A6" s="1960" t="s">
        <v>123</v>
      </c>
      <c r="B6" s="1969" t="s">
        <v>124</v>
      </c>
      <c r="C6" s="1970"/>
      <c r="D6" s="1971" t="s">
        <v>125</v>
      </c>
      <c r="E6" s="1971"/>
      <c r="F6" s="1971" t="s">
        <v>126</v>
      </c>
      <c r="G6" s="1971"/>
      <c r="H6" s="1965" t="s">
        <v>127</v>
      </c>
      <c r="I6" s="1966"/>
      <c r="J6" s="1960" t="s">
        <v>123</v>
      </c>
      <c r="K6" s="1974" t="s">
        <v>109</v>
      </c>
      <c r="L6" s="1975"/>
      <c r="M6" s="1970" t="s">
        <v>110</v>
      </c>
      <c r="N6" s="1970"/>
      <c r="O6" s="1978" t="s">
        <v>111</v>
      </c>
      <c r="P6" s="1974"/>
      <c r="Q6" s="1975" t="s">
        <v>112</v>
      </c>
      <c r="R6" s="1978"/>
    </row>
    <row r="7" spans="1:18" s="330" customFormat="1" ht="18.600000000000001" customHeight="1">
      <c r="A7" s="1961"/>
      <c r="B7" s="1972" t="s">
        <v>128</v>
      </c>
      <c r="C7" s="1973"/>
      <c r="D7" s="1958" t="s">
        <v>129</v>
      </c>
      <c r="E7" s="1958"/>
      <c r="F7" s="1958" t="s">
        <v>130</v>
      </c>
      <c r="G7" s="1958"/>
      <c r="H7" s="1959" t="s">
        <v>131</v>
      </c>
      <c r="I7" s="1967"/>
      <c r="J7" s="1961"/>
      <c r="K7" s="1985" t="s">
        <v>132</v>
      </c>
      <c r="L7" s="1958"/>
      <c r="M7" s="1973" t="s">
        <v>133</v>
      </c>
      <c r="N7" s="1973"/>
      <c r="O7" s="1959" t="s">
        <v>134</v>
      </c>
      <c r="P7" s="1985"/>
      <c r="Q7" s="1958" t="s">
        <v>135</v>
      </c>
      <c r="R7" s="1959"/>
    </row>
    <row r="8" spans="1:18" s="330" customFormat="1" ht="18.95" customHeight="1">
      <c r="A8" s="1961"/>
      <c r="B8" s="331" t="s">
        <v>136</v>
      </c>
      <c r="C8" s="1963" t="s">
        <v>137</v>
      </c>
      <c r="D8" s="332" t="s">
        <v>136</v>
      </c>
      <c r="E8" s="1963" t="s">
        <v>137</v>
      </c>
      <c r="F8" s="332" t="s">
        <v>136</v>
      </c>
      <c r="G8" s="1963" t="s">
        <v>137</v>
      </c>
      <c r="H8" s="332" t="s">
        <v>136</v>
      </c>
      <c r="I8" s="1983" t="s">
        <v>137</v>
      </c>
      <c r="J8" s="1961"/>
      <c r="K8" s="333" t="s">
        <v>136</v>
      </c>
      <c r="L8" s="1963" t="s">
        <v>137</v>
      </c>
      <c r="M8" s="332" t="s">
        <v>136</v>
      </c>
      <c r="N8" s="1963" t="s">
        <v>137</v>
      </c>
      <c r="O8" s="332" t="s">
        <v>136</v>
      </c>
      <c r="P8" s="1963" t="s">
        <v>137</v>
      </c>
      <c r="Q8" s="332" t="s">
        <v>136</v>
      </c>
      <c r="R8" s="1983" t="s">
        <v>137</v>
      </c>
    </row>
    <row r="9" spans="1:18" s="330" customFormat="1" ht="18.95" customHeight="1">
      <c r="A9" s="1962"/>
      <c r="B9" s="334" t="s">
        <v>138</v>
      </c>
      <c r="C9" s="1964"/>
      <c r="D9" s="335" t="s">
        <v>138</v>
      </c>
      <c r="E9" s="1964"/>
      <c r="F9" s="335" t="s">
        <v>138</v>
      </c>
      <c r="G9" s="1964"/>
      <c r="H9" s="335" t="s">
        <v>138</v>
      </c>
      <c r="I9" s="1984"/>
      <c r="J9" s="1962"/>
      <c r="K9" s="336" t="s">
        <v>138</v>
      </c>
      <c r="L9" s="1964"/>
      <c r="M9" s="335" t="s">
        <v>138</v>
      </c>
      <c r="N9" s="1964"/>
      <c r="O9" s="335" t="s">
        <v>138</v>
      </c>
      <c r="P9" s="1964"/>
      <c r="Q9" s="335" t="s">
        <v>138</v>
      </c>
      <c r="R9" s="1984"/>
    </row>
    <row r="10" spans="1:18" s="102" customFormat="1" ht="38.450000000000003" customHeight="1">
      <c r="A10" s="157" t="s">
        <v>345</v>
      </c>
      <c r="B10" s="185">
        <v>37133</v>
      </c>
      <c r="C10" s="43">
        <v>510744</v>
      </c>
      <c r="D10" s="43">
        <v>640</v>
      </c>
      <c r="E10" s="43">
        <v>39376</v>
      </c>
      <c r="F10" s="43">
        <v>833</v>
      </c>
      <c r="G10" s="43">
        <v>1209310</v>
      </c>
      <c r="H10" s="43">
        <v>606</v>
      </c>
      <c r="I10" s="337">
        <v>20024887</v>
      </c>
      <c r="J10" s="157" t="s">
        <v>345</v>
      </c>
      <c r="K10" s="43">
        <v>609</v>
      </c>
      <c r="L10" s="43">
        <v>38602</v>
      </c>
      <c r="M10" s="43">
        <v>24723</v>
      </c>
      <c r="N10" s="43">
        <v>34991</v>
      </c>
      <c r="O10" s="43">
        <v>434</v>
      </c>
      <c r="P10" s="43">
        <v>258388</v>
      </c>
      <c r="Q10" s="43">
        <v>63</v>
      </c>
      <c r="R10" s="43">
        <v>331</v>
      </c>
    </row>
    <row r="11" spans="1:18" s="102" customFormat="1" ht="39" customHeight="1">
      <c r="A11" s="157" t="s">
        <v>334</v>
      </c>
      <c r="B11" s="185">
        <v>36653</v>
      </c>
      <c r="C11" s="43">
        <v>576711</v>
      </c>
      <c r="D11" s="43">
        <v>600</v>
      </c>
      <c r="E11" s="43">
        <v>37322</v>
      </c>
      <c r="F11" s="43">
        <v>762</v>
      </c>
      <c r="G11" s="43">
        <v>1238961</v>
      </c>
      <c r="H11" s="43">
        <v>539</v>
      </c>
      <c r="I11" s="337">
        <v>19990948</v>
      </c>
      <c r="J11" s="157" t="s">
        <v>334</v>
      </c>
      <c r="K11" s="43">
        <v>563</v>
      </c>
      <c r="L11" s="43">
        <v>49413</v>
      </c>
      <c r="M11" s="43">
        <v>23226</v>
      </c>
      <c r="N11" s="43">
        <v>131414</v>
      </c>
      <c r="O11" s="43">
        <v>395</v>
      </c>
      <c r="P11" s="43">
        <v>209747</v>
      </c>
      <c r="Q11" s="43">
        <v>52</v>
      </c>
      <c r="R11" s="43">
        <v>213</v>
      </c>
    </row>
    <row r="12" spans="1:18" s="102" customFormat="1" ht="39" customHeight="1">
      <c r="A12" s="157" t="s">
        <v>404</v>
      </c>
      <c r="B12" s="185">
        <v>34660</v>
      </c>
      <c r="C12" s="43">
        <v>581034</v>
      </c>
      <c r="D12" s="43">
        <v>568</v>
      </c>
      <c r="E12" s="43">
        <v>35175</v>
      </c>
      <c r="F12" s="43">
        <v>553</v>
      </c>
      <c r="G12" s="43">
        <v>954149</v>
      </c>
      <c r="H12" s="43">
        <v>535</v>
      </c>
      <c r="I12" s="337">
        <v>21092409</v>
      </c>
      <c r="J12" s="157" t="s">
        <v>404</v>
      </c>
      <c r="K12" s="43">
        <v>539</v>
      </c>
      <c r="L12" s="43">
        <v>60375</v>
      </c>
      <c r="M12" s="43">
        <v>23059</v>
      </c>
      <c r="N12" s="43">
        <v>128767</v>
      </c>
      <c r="O12" s="43">
        <v>391</v>
      </c>
      <c r="P12" s="43">
        <v>267152</v>
      </c>
      <c r="Q12" s="43">
        <v>68</v>
      </c>
      <c r="R12" s="43">
        <v>228</v>
      </c>
    </row>
    <row r="13" spans="1:18" s="102" customFormat="1" ht="39" customHeight="1">
      <c r="A13" s="157" t="s">
        <v>665</v>
      </c>
      <c r="B13" s="185">
        <v>31075</v>
      </c>
      <c r="C13" s="43">
        <v>628729</v>
      </c>
      <c r="D13" s="43">
        <v>551</v>
      </c>
      <c r="E13" s="43">
        <v>36395</v>
      </c>
      <c r="F13" s="43">
        <v>558</v>
      </c>
      <c r="G13" s="43">
        <v>1198973</v>
      </c>
      <c r="H13" s="43">
        <v>476</v>
      </c>
      <c r="I13" s="337">
        <v>20200867</v>
      </c>
      <c r="J13" s="157" t="s">
        <v>665</v>
      </c>
      <c r="K13" s="43">
        <v>419</v>
      </c>
      <c r="L13" s="43">
        <v>51638</v>
      </c>
      <c r="M13" s="43">
        <v>20548</v>
      </c>
      <c r="N13" s="43">
        <v>116830</v>
      </c>
      <c r="O13" s="43">
        <v>291</v>
      </c>
      <c r="P13" s="43">
        <v>212577</v>
      </c>
      <c r="Q13" s="43">
        <v>60</v>
      </c>
      <c r="R13" s="43">
        <v>207</v>
      </c>
    </row>
    <row r="14" spans="1:18" s="103" customFormat="1" ht="38.450000000000003" customHeight="1" thickBot="1">
      <c r="A14" s="213" t="s">
        <v>1011</v>
      </c>
      <c r="B14" s="710">
        <v>29575</v>
      </c>
      <c r="C14" s="711">
        <v>682202</v>
      </c>
      <c r="D14" s="711">
        <v>653</v>
      </c>
      <c r="E14" s="711">
        <v>37653</v>
      </c>
      <c r="F14" s="711">
        <v>813</v>
      </c>
      <c r="G14" s="711">
        <v>1404922</v>
      </c>
      <c r="H14" s="711">
        <v>5952</v>
      </c>
      <c r="I14" s="712">
        <v>30065334</v>
      </c>
      <c r="J14" s="213" t="s">
        <v>1011</v>
      </c>
      <c r="K14" s="711">
        <v>327</v>
      </c>
      <c r="L14" s="711">
        <v>31948</v>
      </c>
      <c r="M14" s="711">
        <v>25831</v>
      </c>
      <c r="N14" s="711">
        <v>123319</v>
      </c>
      <c r="O14" s="711">
        <v>197</v>
      </c>
      <c r="P14" s="711">
        <v>146815</v>
      </c>
      <c r="Q14" s="711">
        <v>65</v>
      </c>
      <c r="R14" s="711">
        <v>379</v>
      </c>
    </row>
    <row r="15" spans="1:18" s="102" customFormat="1" ht="25.5" customHeight="1" thickBot="1">
      <c r="A15" s="1398"/>
      <c r="B15" s="1976"/>
      <c r="C15" s="1976"/>
      <c r="D15" s="1976"/>
      <c r="E15" s="1976"/>
      <c r="F15" s="1976"/>
      <c r="G15" s="1976"/>
      <c r="H15" s="1976"/>
      <c r="I15" s="1976"/>
      <c r="J15" s="2006"/>
      <c r="K15" s="1976"/>
      <c r="L15" s="1976"/>
      <c r="M15" s="1976"/>
      <c r="N15" s="1976"/>
      <c r="O15" s="1976"/>
      <c r="P15" s="1976"/>
      <c r="Q15" s="1976"/>
      <c r="R15" s="1976"/>
    </row>
    <row r="16" spans="1:18" s="105" customFormat="1" ht="18" customHeight="1">
      <c r="A16" s="1960" t="s">
        <v>123</v>
      </c>
      <c r="B16" s="1974" t="s">
        <v>113</v>
      </c>
      <c r="C16" s="1975"/>
      <c r="D16" s="1977" t="s">
        <v>114</v>
      </c>
      <c r="E16" s="1977"/>
      <c r="F16" s="1975" t="s">
        <v>115</v>
      </c>
      <c r="G16" s="1975"/>
      <c r="H16" s="1975" t="s">
        <v>116</v>
      </c>
      <c r="I16" s="1978"/>
      <c r="J16" s="1960" t="s">
        <v>123</v>
      </c>
      <c r="K16" s="2003" t="s">
        <v>139</v>
      </c>
      <c r="L16" s="2004"/>
      <c r="M16" s="2004"/>
      <c r="N16" s="2005"/>
      <c r="O16" s="1978" t="s">
        <v>117</v>
      </c>
      <c r="P16" s="2002"/>
      <c r="Q16" s="2002"/>
      <c r="R16" s="2002"/>
    </row>
    <row r="17" spans="1:18" s="105" customFormat="1" ht="18" customHeight="1">
      <c r="A17" s="1961"/>
      <c r="B17" s="1985" t="s">
        <v>140</v>
      </c>
      <c r="C17" s="1958"/>
      <c r="D17" s="1968" t="s">
        <v>141</v>
      </c>
      <c r="E17" s="1968"/>
      <c r="F17" s="1958" t="s">
        <v>118</v>
      </c>
      <c r="G17" s="1958"/>
      <c r="H17" s="1958" t="s">
        <v>119</v>
      </c>
      <c r="I17" s="1959"/>
      <c r="J17" s="1961"/>
      <c r="K17" s="1989" t="s">
        <v>120</v>
      </c>
      <c r="L17" s="1990"/>
      <c r="M17" s="1990"/>
      <c r="N17" s="1991"/>
      <c r="O17" s="1959" t="s">
        <v>142</v>
      </c>
      <c r="P17" s="1967"/>
      <c r="Q17" s="1967"/>
      <c r="R17" s="1967"/>
    </row>
    <row r="18" spans="1:18" s="105" customFormat="1" ht="18.95" customHeight="1">
      <c r="A18" s="1961"/>
      <c r="B18" s="331" t="s">
        <v>136</v>
      </c>
      <c r="C18" s="1963" t="s">
        <v>137</v>
      </c>
      <c r="D18" s="332" t="s">
        <v>136</v>
      </c>
      <c r="E18" s="1963" t="s">
        <v>137</v>
      </c>
      <c r="F18" s="332" t="s">
        <v>136</v>
      </c>
      <c r="G18" s="1963" t="s">
        <v>137</v>
      </c>
      <c r="H18" s="332" t="s">
        <v>136</v>
      </c>
      <c r="I18" s="1983" t="s">
        <v>137</v>
      </c>
      <c r="J18" s="1961"/>
      <c r="K18" s="1981" t="s">
        <v>136</v>
      </c>
      <c r="L18" s="1982"/>
      <c r="M18" s="1992" t="s">
        <v>137</v>
      </c>
      <c r="N18" s="1993"/>
      <c r="O18" s="1988" t="s">
        <v>136</v>
      </c>
      <c r="P18" s="1982"/>
      <c r="Q18" s="1992" t="s">
        <v>143</v>
      </c>
      <c r="R18" s="2000"/>
    </row>
    <row r="19" spans="1:18" s="105" customFormat="1" ht="18.95" customHeight="1">
      <c r="A19" s="1962"/>
      <c r="B19" s="334" t="s">
        <v>138</v>
      </c>
      <c r="C19" s="1964"/>
      <c r="D19" s="335" t="s">
        <v>138</v>
      </c>
      <c r="E19" s="1964"/>
      <c r="F19" s="335" t="s">
        <v>138</v>
      </c>
      <c r="G19" s="1964"/>
      <c r="H19" s="335" t="s">
        <v>138</v>
      </c>
      <c r="I19" s="1984"/>
      <c r="J19" s="1962"/>
      <c r="K19" s="1996" t="s">
        <v>138</v>
      </c>
      <c r="L19" s="1980"/>
      <c r="M19" s="1994"/>
      <c r="N19" s="1995"/>
      <c r="O19" s="1979" t="s">
        <v>138</v>
      </c>
      <c r="P19" s="1980"/>
      <c r="Q19" s="1994"/>
      <c r="R19" s="2001"/>
    </row>
    <row r="20" spans="1:18" s="105" customFormat="1" ht="38.450000000000003" customHeight="1">
      <c r="A20" s="157" t="s">
        <v>345</v>
      </c>
      <c r="B20" s="43">
        <v>97</v>
      </c>
      <c r="C20" s="43">
        <v>609</v>
      </c>
      <c r="D20" s="43">
        <v>1738</v>
      </c>
      <c r="E20" s="43">
        <v>37192</v>
      </c>
      <c r="F20" s="43">
        <v>9</v>
      </c>
      <c r="G20" s="43">
        <v>94</v>
      </c>
      <c r="H20" s="43">
        <v>513</v>
      </c>
      <c r="I20" s="43">
        <v>6798</v>
      </c>
      <c r="J20" s="157" t="s">
        <v>345</v>
      </c>
      <c r="K20" s="1986">
        <v>101</v>
      </c>
      <c r="L20" s="1987"/>
      <c r="M20" s="1296">
        <v>372</v>
      </c>
      <c r="N20" s="1296"/>
      <c r="O20" s="1296">
        <v>7389</v>
      </c>
      <c r="P20" s="1296"/>
      <c r="Q20" s="1296">
        <v>425591</v>
      </c>
      <c r="R20" s="1296"/>
    </row>
    <row r="21" spans="1:18" s="105" customFormat="1" ht="38.450000000000003" customHeight="1">
      <c r="A21" s="157" t="s">
        <v>334</v>
      </c>
      <c r="B21" s="43">
        <v>116</v>
      </c>
      <c r="C21" s="43">
        <v>685</v>
      </c>
      <c r="D21" s="43">
        <v>1966</v>
      </c>
      <c r="E21" s="43">
        <v>45827</v>
      </c>
      <c r="F21" s="43">
        <v>7</v>
      </c>
      <c r="G21" s="43">
        <v>146</v>
      </c>
      <c r="H21" s="43">
        <v>550</v>
      </c>
      <c r="I21" s="43">
        <v>6313</v>
      </c>
      <c r="J21" s="157" t="s">
        <v>334</v>
      </c>
      <c r="K21" s="1986">
        <v>97</v>
      </c>
      <c r="L21" s="1987"/>
      <c r="M21" s="1296">
        <v>348</v>
      </c>
      <c r="N21" s="1296"/>
      <c r="O21" s="1296">
        <v>6830</v>
      </c>
      <c r="P21" s="1296"/>
      <c r="Q21" s="1296">
        <v>514824</v>
      </c>
      <c r="R21" s="1296"/>
    </row>
    <row r="22" spans="1:18" s="105" customFormat="1" ht="38.450000000000003" customHeight="1">
      <c r="A22" s="157" t="s">
        <v>404</v>
      </c>
      <c r="B22" s="43">
        <v>121</v>
      </c>
      <c r="C22" s="43">
        <v>789</v>
      </c>
      <c r="D22" s="43">
        <v>2133</v>
      </c>
      <c r="E22" s="43">
        <v>50769</v>
      </c>
      <c r="F22" s="43">
        <v>8</v>
      </c>
      <c r="G22" s="43">
        <v>46</v>
      </c>
      <c r="H22" s="43">
        <v>460</v>
      </c>
      <c r="I22" s="43">
        <v>5693</v>
      </c>
      <c r="J22" s="157" t="s">
        <v>404</v>
      </c>
      <c r="K22" s="1986">
        <v>106</v>
      </c>
      <c r="L22" s="1987"/>
      <c r="M22" s="1296">
        <v>518</v>
      </c>
      <c r="N22" s="1296"/>
      <c r="O22" s="1296">
        <v>6310</v>
      </c>
      <c r="P22" s="1296"/>
      <c r="Q22" s="1296">
        <v>417551</v>
      </c>
      <c r="R22" s="1296"/>
    </row>
    <row r="23" spans="1:18" s="105" customFormat="1" ht="38.450000000000003" customHeight="1">
      <c r="A23" s="157" t="s">
        <v>665</v>
      </c>
      <c r="B23" s="43">
        <v>129</v>
      </c>
      <c r="C23" s="43">
        <v>846</v>
      </c>
      <c r="D23" s="43">
        <v>1590</v>
      </c>
      <c r="E23" s="43">
        <v>41633</v>
      </c>
      <c r="F23" s="43">
        <v>17</v>
      </c>
      <c r="G23" s="43">
        <v>263</v>
      </c>
      <c r="H23" s="43">
        <v>362</v>
      </c>
      <c r="I23" s="43">
        <v>4478</v>
      </c>
      <c r="J23" s="157" t="s">
        <v>665</v>
      </c>
      <c r="K23" s="1986">
        <v>77</v>
      </c>
      <c r="L23" s="1987"/>
      <c r="M23" s="1296">
        <v>303</v>
      </c>
      <c r="N23" s="1296"/>
      <c r="O23" s="1296">
        <v>4978</v>
      </c>
      <c r="P23" s="1296"/>
      <c r="Q23" s="1296">
        <v>358152</v>
      </c>
      <c r="R23" s="1296"/>
    </row>
    <row r="24" spans="1:18" s="338" customFormat="1" ht="38.25" customHeight="1" thickBot="1">
      <c r="A24" s="213" t="s">
        <v>1011</v>
      </c>
      <c r="B24" s="711">
        <v>149</v>
      </c>
      <c r="C24" s="711">
        <v>988</v>
      </c>
      <c r="D24" s="711">
        <v>1516</v>
      </c>
      <c r="E24" s="711">
        <v>43493</v>
      </c>
      <c r="F24" s="711">
        <v>9</v>
      </c>
      <c r="G24" s="711">
        <v>200</v>
      </c>
      <c r="H24" s="711">
        <v>322</v>
      </c>
      <c r="I24" s="711">
        <v>4163</v>
      </c>
      <c r="J24" s="213" t="s">
        <v>1011</v>
      </c>
      <c r="K24" s="1998">
        <v>70</v>
      </c>
      <c r="L24" s="1999"/>
      <c r="M24" s="1997">
        <v>341</v>
      </c>
      <c r="N24" s="1997"/>
      <c r="O24" s="1997">
        <v>5267</v>
      </c>
      <c r="P24" s="1997"/>
      <c r="Q24" s="1997">
        <v>398460</v>
      </c>
      <c r="R24" s="1997"/>
    </row>
    <row r="25" spans="1:18" s="339" customFormat="1" ht="11.1" customHeight="1">
      <c r="A25" s="107" t="s">
        <v>888</v>
      </c>
      <c r="B25" s="824"/>
      <c r="C25" s="824"/>
      <c r="D25" s="824"/>
      <c r="E25" s="824"/>
      <c r="F25" s="824"/>
      <c r="G25" s="824"/>
      <c r="H25" s="824"/>
      <c r="I25" s="816" t="s">
        <v>881</v>
      </c>
      <c r="J25" s="107" t="s">
        <v>144</v>
      </c>
      <c r="K25" s="824"/>
      <c r="L25" s="824"/>
      <c r="M25" s="824"/>
      <c r="N25" s="824"/>
      <c r="R25" s="816" t="s">
        <v>145</v>
      </c>
    </row>
    <row r="26" spans="1:18" s="339" customFormat="1" ht="11.1" customHeight="1">
      <c r="A26" s="825" t="s">
        <v>146</v>
      </c>
      <c r="B26" s="824"/>
      <c r="C26" s="824"/>
      <c r="D26" s="824"/>
      <c r="E26" s="824"/>
      <c r="F26" s="824"/>
      <c r="G26" s="824"/>
      <c r="H26" s="824"/>
      <c r="I26" s="824"/>
      <c r="J26" s="825" t="s">
        <v>146</v>
      </c>
      <c r="K26" s="824"/>
      <c r="L26" s="824"/>
      <c r="M26" s="824"/>
      <c r="N26" s="824"/>
      <c r="O26" s="826"/>
    </row>
    <row r="27" spans="1:18" s="324" customFormat="1" ht="11.1" customHeight="1">
      <c r="A27" s="825" t="s">
        <v>147</v>
      </c>
      <c r="B27" s="340"/>
      <c r="J27" s="825" t="s">
        <v>147</v>
      </c>
      <c r="L27" s="827"/>
      <c r="M27" s="827"/>
      <c r="N27" s="828"/>
      <c r="P27" s="829"/>
      <c r="Q27" s="829"/>
      <c r="R27" s="829"/>
    </row>
    <row r="28" spans="1:18" s="105" customFormat="1" ht="11.25">
      <c r="A28" s="92"/>
      <c r="B28" s="110"/>
    </row>
    <row r="29" spans="1:18" s="105" customFormat="1" ht="11.25">
      <c r="A29" s="92"/>
      <c r="B29" s="110"/>
    </row>
    <row r="30" spans="1:18" s="105" customFormat="1" ht="11.25">
      <c r="A30" s="92"/>
      <c r="B30" s="110"/>
    </row>
    <row r="31" spans="1:18" s="105" customFormat="1" ht="11.25">
      <c r="A31" s="92"/>
      <c r="B31" s="110"/>
    </row>
    <row r="32" spans="1:18" s="105" customFormat="1" ht="11.25">
      <c r="A32" s="92"/>
      <c r="B32" s="110"/>
    </row>
    <row r="33" spans="1:2" s="105" customFormat="1" ht="11.25">
      <c r="A33" s="92"/>
      <c r="B33" s="110"/>
    </row>
    <row r="34" spans="1:2" s="105" customFormat="1" ht="11.25">
      <c r="A34" s="92"/>
      <c r="B34" s="110"/>
    </row>
    <row r="35" spans="1:2" s="105" customFormat="1" ht="11.25">
      <c r="A35" s="92"/>
      <c r="B35" s="110"/>
    </row>
    <row r="36" spans="1:2" s="105" customFormat="1" ht="11.25">
      <c r="A36" s="92"/>
      <c r="B36" s="110"/>
    </row>
    <row r="37" spans="1:2" s="105" customFormat="1" ht="11.25">
      <c r="A37" s="92"/>
      <c r="B37" s="110"/>
    </row>
    <row r="38" spans="1:2" s="105" customFormat="1" ht="11.25">
      <c r="A38" s="92"/>
      <c r="B38" s="110"/>
    </row>
  </sheetData>
  <sheetProtection selectLockedCells="1"/>
  <mergeCells count="76">
    <mergeCell ref="K23:L23"/>
    <mergeCell ref="M23:N23"/>
    <mergeCell ref="O23:P23"/>
    <mergeCell ref="Q23:R23"/>
    <mergeCell ref="Q21:R21"/>
    <mergeCell ref="Q6:R6"/>
    <mergeCell ref="M7:N7"/>
    <mergeCell ref="K20:L20"/>
    <mergeCell ref="K22:L22"/>
    <mergeCell ref="M22:N22"/>
    <mergeCell ref="O22:P22"/>
    <mergeCell ref="Q22:R22"/>
    <mergeCell ref="O20:P20"/>
    <mergeCell ref="Q18:R19"/>
    <mergeCell ref="N8:N9"/>
    <mergeCell ref="O16:R16"/>
    <mergeCell ref="K16:N16"/>
    <mergeCell ref="L8:L9"/>
    <mergeCell ref="J15:R15"/>
    <mergeCell ref="Q24:R24"/>
    <mergeCell ref="M24:N24"/>
    <mergeCell ref="K24:L24"/>
    <mergeCell ref="O24:P24"/>
    <mergeCell ref="J3:R3"/>
    <mergeCell ref="J6:J9"/>
    <mergeCell ref="Q7:R7"/>
    <mergeCell ref="M6:N6"/>
    <mergeCell ref="O6:P6"/>
    <mergeCell ref="Q20:R20"/>
    <mergeCell ref="J4:R4"/>
    <mergeCell ref="P8:P9"/>
    <mergeCell ref="K7:L7"/>
    <mergeCell ref="O7:P7"/>
    <mergeCell ref="R8:R9"/>
    <mergeCell ref="K6:L6"/>
    <mergeCell ref="B17:C17"/>
    <mergeCell ref="K21:L21"/>
    <mergeCell ref="O18:P18"/>
    <mergeCell ref="K17:N17"/>
    <mergeCell ref="M18:N19"/>
    <mergeCell ref="C18:C19"/>
    <mergeCell ref="M21:N21"/>
    <mergeCell ref="O21:P21"/>
    <mergeCell ref="M20:N20"/>
    <mergeCell ref="K19:L19"/>
    <mergeCell ref="O17:R17"/>
    <mergeCell ref="F7:G7"/>
    <mergeCell ref="J16:J19"/>
    <mergeCell ref="O19:P19"/>
    <mergeCell ref="K18:L18"/>
    <mergeCell ref="F6:G6"/>
    <mergeCell ref="I18:I19"/>
    <mergeCell ref="I8:I9"/>
    <mergeCell ref="B16:C16"/>
    <mergeCell ref="G8:G9"/>
    <mergeCell ref="F16:G16"/>
    <mergeCell ref="E8:E9"/>
    <mergeCell ref="A15:I15"/>
    <mergeCell ref="D16:E16"/>
    <mergeCell ref="H16:I16"/>
    <mergeCell ref="A3:I3"/>
    <mergeCell ref="H17:I17"/>
    <mergeCell ref="A6:A9"/>
    <mergeCell ref="A16:A19"/>
    <mergeCell ref="F17:G17"/>
    <mergeCell ref="E18:E19"/>
    <mergeCell ref="G18:G19"/>
    <mergeCell ref="A4:I4"/>
    <mergeCell ref="H6:I6"/>
    <mergeCell ref="H7:I7"/>
    <mergeCell ref="D7:E7"/>
    <mergeCell ref="D17:E17"/>
    <mergeCell ref="B6:C6"/>
    <mergeCell ref="C8:C9"/>
    <mergeCell ref="D6:E6"/>
    <mergeCell ref="B7:C7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24" man="1"/>
  </colBreaks>
</worksheet>
</file>

<file path=xl/worksheets/sheet29.xml><?xml version="1.0" encoding="utf-8"?>
<worksheet xmlns="http://schemas.openxmlformats.org/spreadsheetml/2006/main" xmlns:r="http://schemas.openxmlformats.org/officeDocument/2006/relationships">
  <dimension ref="A1:R63"/>
  <sheetViews>
    <sheetView view="pageBreakPreview" zoomScaleNormal="100" zoomScaleSheetLayoutView="100" workbookViewId="0">
      <selection activeCell="K10" sqref="K10"/>
    </sheetView>
  </sheetViews>
  <sheetFormatPr defaultRowHeight="12"/>
  <cols>
    <col min="1" max="1" width="7.625" style="532" customWidth="1"/>
    <col min="2" max="2" width="10.875" style="532" customWidth="1"/>
    <col min="3" max="3" width="9.125" style="530" customWidth="1"/>
    <col min="4" max="9" width="9.125" style="531" customWidth="1"/>
    <col min="10" max="10" width="7.625" style="532" customWidth="1"/>
    <col min="11" max="11" width="10.875" style="532" customWidth="1"/>
    <col min="12" max="16" width="10.625" style="531" customWidth="1"/>
    <col min="17" max="17" width="10.75" style="531" customWidth="1"/>
    <col min="18" max="16384" width="9" style="531"/>
  </cols>
  <sheetData>
    <row r="1" spans="1:17" ht="14.1" customHeight="1">
      <c r="A1" s="505"/>
      <c r="B1" s="505"/>
      <c r="I1" s="506" t="s">
        <v>1123</v>
      </c>
      <c r="J1" s="505" t="s">
        <v>199</v>
      </c>
      <c r="K1" s="505"/>
      <c r="L1" s="530"/>
      <c r="Q1" s="506"/>
    </row>
    <row r="2" spans="1:17" ht="14.1" customHeight="1"/>
    <row r="3" spans="1:17" s="771" customFormat="1" ht="20.100000000000001" customHeight="1">
      <c r="A3" s="1637" t="s">
        <v>635</v>
      </c>
      <c r="B3" s="1637"/>
      <c r="C3" s="1637"/>
      <c r="D3" s="1637"/>
      <c r="E3" s="1637"/>
      <c r="F3" s="1637"/>
      <c r="G3" s="1637"/>
      <c r="H3" s="1637"/>
      <c r="I3" s="1637"/>
      <c r="J3" s="1637" t="s">
        <v>637</v>
      </c>
      <c r="K3" s="1637"/>
      <c r="L3" s="1637"/>
      <c r="M3" s="1637"/>
      <c r="N3" s="1637"/>
      <c r="O3" s="1637"/>
      <c r="P3" s="1637"/>
      <c r="Q3" s="1637"/>
    </row>
    <row r="4" spans="1:17" s="770" customFormat="1" ht="24" customHeight="1">
      <c r="A4" s="1638" t="s">
        <v>636</v>
      </c>
      <c r="B4" s="1638"/>
      <c r="C4" s="1638"/>
      <c r="D4" s="1638"/>
      <c r="E4" s="1638"/>
      <c r="F4" s="1638"/>
      <c r="G4" s="1638"/>
      <c r="H4" s="1638"/>
      <c r="I4" s="1638"/>
      <c r="J4" s="1638" t="s">
        <v>638</v>
      </c>
      <c r="K4" s="1638"/>
      <c r="L4" s="1638"/>
      <c r="M4" s="1638"/>
      <c r="N4" s="1638"/>
      <c r="O4" s="1638"/>
      <c r="P4" s="1638"/>
      <c r="Q4" s="1638"/>
    </row>
    <row r="5" spans="1:17" s="1077" customFormat="1" ht="12" customHeight="1"/>
    <row r="6" spans="1:17" s="533" customFormat="1" ht="18" customHeight="1" thickBot="1">
      <c r="A6" s="533" t="s">
        <v>148</v>
      </c>
      <c r="C6" s="753"/>
      <c r="H6" s="534"/>
      <c r="I6" s="534" t="s">
        <v>149</v>
      </c>
      <c r="J6" s="533" t="s">
        <v>148</v>
      </c>
      <c r="Q6" s="534" t="s">
        <v>149</v>
      </c>
    </row>
    <row r="7" spans="1:17" s="535" customFormat="1" ht="13.5" customHeight="1">
      <c r="A7" s="2016" t="s">
        <v>315</v>
      </c>
      <c r="B7" s="2017"/>
      <c r="C7" s="2013" t="s">
        <v>150</v>
      </c>
      <c r="D7" s="2007" t="s">
        <v>403</v>
      </c>
      <c r="E7" s="2007" t="s">
        <v>151</v>
      </c>
      <c r="F7" s="2007" t="s">
        <v>152</v>
      </c>
      <c r="G7" s="2007" t="s">
        <v>153</v>
      </c>
      <c r="H7" s="2007" t="s">
        <v>154</v>
      </c>
      <c r="I7" s="2010" t="s">
        <v>155</v>
      </c>
      <c r="J7" s="2016" t="s">
        <v>315</v>
      </c>
      <c r="K7" s="2017"/>
      <c r="L7" s="2022" t="s">
        <v>156</v>
      </c>
      <c r="M7" s="2007" t="s">
        <v>157</v>
      </c>
      <c r="N7" s="2007" t="s">
        <v>158</v>
      </c>
      <c r="O7" s="2007" t="s">
        <v>159</v>
      </c>
      <c r="P7" s="2007" t="s">
        <v>160</v>
      </c>
      <c r="Q7" s="2010" t="s">
        <v>340</v>
      </c>
    </row>
    <row r="8" spans="1:17" s="773" customFormat="1" ht="13.5" customHeight="1">
      <c r="A8" s="2018"/>
      <c r="B8" s="2019"/>
      <c r="C8" s="2014"/>
      <c r="D8" s="2008"/>
      <c r="E8" s="2008"/>
      <c r="F8" s="2008"/>
      <c r="G8" s="2008"/>
      <c r="H8" s="2008"/>
      <c r="I8" s="2011"/>
      <c r="J8" s="2018"/>
      <c r="K8" s="2019"/>
      <c r="L8" s="2023"/>
      <c r="M8" s="2008"/>
      <c r="N8" s="2008"/>
      <c r="O8" s="2008"/>
      <c r="P8" s="2008"/>
      <c r="Q8" s="2011"/>
    </row>
    <row r="9" spans="1:17" s="773" customFormat="1" ht="13.5" customHeight="1">
      <c r="A9" s="2020"/>
      <c r="B9" s="2021"/>
      <c r="C9" s="2015"/>
      <c r="D9" s="2009"/>
      <c r="E9" s="2009"/>
      <c r="F9" s="2009"/>
      <c r="G9" s="2009"/>
      <c r="H9" s="2009"/>
      <c r="I9" s="2012"/>
      <c r="J9" s="2020"/>
      <c r="K9" s="2021"/>
      <c r="L9" s="2024"/>
      <c r="M9" s="2009"/>
      <c r="N9" s="2009"/>
      <c r="O9" s="2009"/>
      <c r="P9" s="2009"/>
      <c r="Q9" s="2012"/>
    </row>
    <row r="10" spans="1:17" s="538" customFormat="1" ht="19.149999999999999" customHeight="1">
      <c r="A10" s="1745" t="s">
        <v>338</v>
      </c>
      <c r="B10" s="1746"/>
      <c r="C10" s="536">
        <v>6</v>
      </c>
      <c r="D10" s="536">
        <v>0</v>
      </c>
      <c r="E10" s="536">
        <v>0</v>
      </c>
      <c r="F10" s="536">
        <v>0</v>
      </c>
      <c r="G10" s="536">
        <v>0</v>
      </c>
      <c r="H10" s="536">
        <v>0</v>
      </c>
      <c r="I10" s="536">
        <v>7</v>
      </c>
      <c r="J10" s="1745" t="s">
        <v>338</v>
      </c>
      <c r="K10" s="1746"/>
      <c r="L10" s="536">
        <v>13</v>
      </c>
      <c r="M10" s="536">
        <v>1086</v>
      </c>
      <c r="N10" s="536">
        <v>0</v>
      </c>
      <c r="O10" s="536">
        <v>2148</v>
      </c>
      <c r="P10" s="536">
        <v>1</v>
      </c>
      <c r="Q10" s="536">
        <v>221</v>
      </c>
    </row>
    <row r="11" spans="1:17" s="538" customFormat="1" ht="19.149999999999999" customHeight="1">
      <c r="A11" s="1745" t="s">
        <v>334</v>
      </c>
      <c r="B11" s="1746"/>
      <c r="C11" s="536">
        <v>0</v>
      </c>
      <c r="D11" s="536">
        <v>0</v>
      </c>
      <c r="E11" s="536">
        <v>0</v>
      </c>
      <c r="F11" s="536">
        <v>0</v>
      </c>
      <c r="G11" s="536">
        <v>0</v>
      </c>
      <c r="H11" s="536">
        <v>0</v>
      </c>
      <c r="I11" s="536">
        <v>0</v>
      </c>
      <c r="J11" s="1745" t="s">
        <v>334</v>
      </c>
      <c r="K11" s="1746"/>
      <c r="L11" s="536">
        <v>109</v>
      </c>
      <c r="M11" s="536">
        <v>995</v>
      </c>
      <c r="N11" s="536">
        <v>0</v>
      </c>
      <c r="O11" s="536">
        <v>0</v>
      </c>
      <c r="P11" s="536">
        <v>3029</v>
      </c>
      <c r="Q11" s="536">
        <v>232</v>
      </c>
    </row>
    <row r="12" spans="1:17" s="538" customFormat="1" ht="19.149999999999999" customHeight="1">
      <c r="A12" s="1745" t="s">
        <v>404</v>
      </c>
      <c r="B12" s="1746"/>
      <c r="C12" s="536">
        <v>4</v>
      </c>
      <c r="D12" s="536">
        <v>0</v>
      </c>
      <c r="E12" s="536">
        <v>0</v>
      </c>
      <c r="F12" s="536">
        <v>0</v>
      </c>
      <c r="G12" s="536">
        <v>0</v>
      </c>
      <c r="H12" s="536">
        <v>0</v>
      </c>
      <c r="I12" s="536">
        <v>0</v>
      </c>
      <c r="J12" s="1745" t="s">
        <v>404</v>
      </c>
      <c r="K12" s="1746"/>
      <c r="L12" s="536">
        <v>299</v>
      </c>
      <c r="M12" s="536">
        <v>593</v>
      </c>
      <c r="N12" s="536">
        <v>0</v>
      </c>
      <c r="O12" s="536">
        <v>887</v>
      </c>
      <c r="P12" s="536">
        <v>15050</v>
      </c>
      <c r="Q12" s="536">
        <v>110409</v>
      </c>
    </row>
    <row r="13" spans="1:17" s="538" customFormat="1" ht="19.149999999999999" customHeight="1">
      <c r="A13" s="1745" t="s">
        <v>665</v>
      </c>
      <c r="B13" s="1746"/>
      <c r="C13" s="536">
        <v>1</v>
      </c>
      <c r="D13" s="536">
        <v>0</v>
      </c>
      <c r="E13" s="536">
        <v>0</v>
      </c>
      <c r="F13" s="536">
        <v>0</v>
      </c>
      <c r="G13" s="536">
        <v>0</v>
      </c>
      <c r="H13" s="536">
        <v>0</v>
      </c>
      <c r="I13" s="536">
        <v>0</v>
      </c>
      <c r="J13" s="1745" t="s">
        <v>665</v>
      </c>
      <c r="K13" s="1746"/>
      <c r="L13" s="536">
        <v>185</v>
      </c>
      <c r="M13" s="536">
        <v>512</v>
      </c>
      <c r="N13" s="536">
        <v>0</v>
      </c>
      <c r="O13" s="536">
        <v>0</v>
      </c>
      <c r="P13" s="536">
        <v>11</v>
      </c>
      <c r="Q13" s="536">
        <v>151</v>
      </c>
    </row>
    <row r="14" spans="1:17" s="537" customFormat="1" ht="19.149999999999999" customHeight="1">
      <c r="A14" s="1744" t="s">
        <v>1014</v>
      </c>
      <c r="B14" s="2025"/>
      <c r="C14" s="539">
        <f t="shared" ref="C14:I14" si="0">SUM(C16:C38)</f>
        <v>6</v>
      </c>
      <c r="D14" s="539">
        <f t="shared" si="0"/>
        <v>0</v>
      </c>
      <c r="E14" s="539">
        <f t="shared" si="0"/>
        <v>0</v>
      </c>
      <c r="F14" s="539">
        <f t="shared" si="0"/>
        <v>0</v>
      </c>
      <c r="G14" s="539">
        <f t="shared" si="0"/>
        <v>0</v>
      </c>
      <c r="H14" s="539">
        <f t="shared" si="0"/>
        <v>0</v>
      </c>
      <c r="I14" s="539">
        <f t="shared" si="0"/>
        <v>0</v>
      </c>
      <c r="J14" s="1744" t="s">
        <v>1014</v>
      </c>
      <c r="K14" s="2025"/>
      <c r="L14" s="539">
        <f t="shared" ref="L14:Q14" si="1">SUM(L16:L38)</f>
        <v>161</v>
      </c>
      <c r="M14" s="539">
        <f t="shared" si="1"/>
        <v>289</v>
      </c>
      <c r="N14" s="539">
        <f t="shared" si="1"/>
        <v>0</v>
      </c>
      <c r="O14" s="539">
        <f t="shared" si="1"/>
        <v>2</v>
      </c>
      <c r="P14" s="539">
        <f t="shared" si="1"/>
        <v>14001</v>
      </c>
      <c r="Q14" s="539">
        <f t="shared" si="1"/>
        <v>4390</v>
      </c>
    </row>
    <row r="15" spans="1:17" s="538" customFormat="1" ht="9.9499999999999993" customHeight="1">
      <c r="A15" s="754"/>
      <c r="B15" s="540"/>
      <c r="C15" s="536"/>
      <c r="D15" s="536"/>
      <c r="E15" s="536"/>
      <c r="F15" s="536"/>
      <c r="G15" s="536"/>
      <c r="H15" s="536"/>
      <c r="I15" s="536"/>
      <c r="J15" s="754"/>
      <c r="K15" s="540"/>
      <c r="L15" s="536"/>
      <c r="M15" s="536"/>
      <c r="N15" s="536"/>
      <c r="O15" s="536"/>
      <c r="P15" s="536"/>
      <c r="Q15" s="536"/>
    </row>
    <row r="16" spans="1:17" s="797" customFormat="1" ht="14.25">
      <c r="A16" s="754" t="s">
        <v>269</v>
      </c>
      <c r="B16" s="755" t="s">
        <v>551</v>
      </c>
      <c r="C16" s="748">
        <v>0</v>
      </c>
      <c r="D16" s="748">
        <v>0</v>
      </c>
      <c r="E16" s="748">
        <v>0</v>
      </c>
      <c r="F16" s="748">
        <v>0</v>
      </c>
      <c r="G16" s="748">
        <v>0</v>
      </c>
      <c r="H16" s="748">
        <v>0</v>
      </c>
      <c r="I16" s="748">
        <v>0</v>
      </c>
      <c r="J16" s="754" t="s">
        <v>269</v>
      </c>
      <c r="K16" s="755" t="s">
        <v>551</v>
      </c>
      <c r="L16" s="748">
        <v>13</v>
      </c>
      <c r="M16" s="748">
        <v>10</v>
      </c>
      <c r="N16" s="748">
        <v>0</v>
      </c>
      <c r="O16" s="748">
        <v>0</v>
      </c>
      <c r="P16" s="748">
        <v>0</v>
      </c>
      <c r="Q16" s="748">
        <v>1</v>
      </c>
    </row>
    <row r="17" spans="1:17" s="756" customFormat="1" ht="18.600000000000001" customHeight="1">
      <c r="A17" s="754" t="s">
        <v>271</v>
      </c>
      <c r="B17" s="755" t="s">
        <v>552</v>
      </c>
      <c r="C17" s="747">
        <v>0</v>
      </c>
      <c r="D17" s="747">
        <v>0</v>
      </c>
      <c r="E17" s="747">
        <v>0</v>
      </c>
      <c r="F17" s="747">
        <v>0</v>
      </c>
      <c r="G17" s="747">
        <v>0</v>
      </c>
      <c r="H17" s="747">
        <v>0</v>
      </c>
      <c r="I17" s="747">
        <v>0</v>
      </c>
      <c r="J17" s="754" t="s">
        <v>271</v>
      </c>
      <c r="K17" s="755" t="s">
        <v>552</v>
      </c>
      <c r="L17" s="745">
        <v>47</v>
      </c>
      <c r="M17" s="745">
        <v>101</v>
      </c>
      <c r="N17" s="745">
        <v>0</v>
      </c>
      <c r="O17" s="745">
        <v>0</v>
      </c>
      <c r="P17" s="745">
        <v>0</v>
      </c>
      <c r="Q17" s="745">
        <v>0</v>
      </c>
    </row>
    <row r="18" spans="1:17" s="756" customFormat="1" ht="18.600000000000001" customHeight="1">
      <c r="A18" s="754" t="s">
        <v>273</v>
      </c>
      <c r="B18" s="755" t="s">
        <v>553</v>
      </c>
      <c r="C18" s="748">
        <v>0</v>
      </c>
      <c r="D18" s="748">
        <v>0</v>
      </c>
      <c r="E18" s="748">
        <v>0</v>
      </c>
      <c r="F18" s="748">
        <v>0</v>
      </c>
      <c r="G18" s="748">
        <v>0</v>
      </c>
      <c r="H18" s="748">
        <v>0</v>
      </c>
      <c r="I18" s="748">
        <v>0</v>
      </c>
      <c r="J18" s="754" t="s">
        <v>273</v>
      </c>
      <c r="K18" s="755" t="s">
        <v>553</v>
      </c>
      <c r="L18" s="748">
        <v>35</v>
      </c>
      <c r="M18" s="748">
        <v>1</v>
      </c>
      <c r="N18" s="748">
        <v>0</v>
      </c>
      <c r="O18" s="748">
        <v>0</v>
      </c>
      <c r="P18" s="748">
        <v>0</v>
      </c>
      <c r="Q18" s="748">
        <v>0</v>
      </c>
    </row>
    <row r="19" spans="1:17" s="797" customFormat="1" ht="14.25">
      <c r="A19" s="754" t="s">
        <v>275</v>
      </c>
      <c r="B19" s="755" t="s">
        <v>554</v>
      </c>
      <c r="C19" s="748">
        <v>0</v>
      </c>
      <c r="D19" s="748">
        <v>0</v>
      </c>
      <c r="E19" s="748">
        <v>0</v>
      </c>
      <c r="F19" s="748">
        <v>0</v>
      </c>
      <c r="G19" s="748">
        <v>0</v>
      </c>
      <c r="H19" s="748">
        <v>0</v>
      </c>
      <c r="I19" s="748">
        <v>0</v>
      </c>
      <c r="J19" s="754" t="s">
        <v>275</v>
      </c>
      <c r="K19" s="755" t="s">
        <v>554</v>
      </c>
      <c r="L19" s="748">
        <v>3</v>
      </c>
      <c r="M19" s="748">
        <v>0</v>
      </c>
      <c r="N19" s="748">
        <v>0</v>
      </c>
      <c r="O19" s="748">
        <v>0</v>
      </c>
      <c r="P19" s="748">
        <v>1</v>
      </c>
      <c r="Q19" s="748">
        <v>0</v>
      </c>
    </row>
    <row r="20" spans="1:17" s="756" customFormat="1" ht="18.600000000000001" customHeight="1">
      <c r="A20" s="754" t="s">
        <v>277</v>
      </c>
      <c r="B20" s="755" t="s">
        <v>555</v>
      </c>
      <c r="C20" s="748">
        <v>0</v>
      </c>
      <c r="D20" s="748">
        <v>0</v>
      </c>
      <c r="E20" s="748">
        <v>0</v>
      </c>
      <c r="F20" s="748">
        <v>0</v>
      </c>
      <c r="G20" s="748">
        <v>0</v>
      </c>
      <c r="H20" s="748">
        <v>0</v>
      </c>
      <c r="I20" s="748">
        <v>0</v>
      </c>
      <c r="J20" s="754" t="s">
        <v>277</v>
      </c>
      <c r="K20" s="755" t="s">
        <v>555</v>
      </c>
      <c r="L20" s="748">
        <v>5</v>
      </c>
      <c r="M20" s="748">
        <v>13</v>
      </c>
      <c r="N20" s="748">
        <v>0</v>
      </c>
      <c r="O20" s="748">
        <v>0</v>
      </c>
      <c r="P20" s="748">
        <v>0</v>
      </c>
      <c r="Q20" s="748">
        <v>0</v>
      </c>
    </row>
    <row r="21" spans="1:17" s="756" customFormat="1" ht="18.600000000000001" customHeight="1">
      <c r="A21" s="754" t="s">
        <v>279</v>
      </c>
      <c r="B21" s="755" t="s">
        <v>162</v>
      </c>
      <c r="C21" s="748">
        <v>0</v>
      </c>
      <c r="D21" s="748">
        <v>0</v>
      </c>
      <c r="E21" s="748">
        <v>0</v>
      </c>
      <c r="F21" s="748">
        <v>0</v>
      </c>
      <c r="G21" s="748">
        <v>0</v>
      </c>
      <c r="H21" s="748">
        <v>0</v>
      </c>
      <c r="I21" s="748">
        <v>0</v>
      </c>
      <c r="J21" s="754" t="s">
        <v>279</v>
      </c>
      <c r="K21" s="755" t="s">
        <v>162</v>
      </c>
      <c r="L21" s="748">
        <v>7</v>
      </c>
      <c r="M21" s="748">
        <v>0</v>
      </c>
      <c r="N21" s="748">
        <v>0</v>
      </c>
      <c r="O21" s="748">
        <v>0</v>
      </c>
      <c r="P21" s="748">
        <v>0</v>
      </c>
      <c r="Q21" s="748">
        <v>0</v>
      </c>
    </row>
    <row r="22" spans="1:17" s="756" customFormat="1" ht="18.600000000000001" customHeight="1">
      <c r="A22" s="754" t="s">
        <v>281</v>
      </c>
      <c r="B22" s="755" t="s">
        <v>556</v>
      </c>
      <c r="C22" s="748">
        <v>0</v>
      </c>
      <c r="D22" s="748">
        <v>0</v>
      </c>
      <c r="E22" s="748">
        <v>0</v>
      </c>
      <c r="F22" s="748">
        <v>0</v>
      </c>
      <c r="G22" s="748">
        <v>0</v>
      </c>
      <c r="H22" s="748">
        <v>0</v>
      </c>
      <c r="I22" s="748">
        <v>0</v>
      </c>
      <c r="J22" s="754" t="s">
        <v>281</v>
      </c>
      <c r="K22" s="755" t="s">
        <v>556</v>
      </c>
      <c r="L22" s="748">
        <v>15</v>
      </c>
      <c r="M22" s="748">
        <v>49</v>
      </c>
      <c r="N22" s="748">
        <v>0</v>
      </c>
      <c r="O22" s="748">
        <v>0</v>
      </c>
      <c r="P22" s="748">
        <v>0</v>
      </c>
      <c r="Q22" s="748">
        <v>1756</v>
      </c>
    </row>
    <row r="23" spans="1:17" s="756" customFormat="1" ht="18.600000000000001" customHeight="1">
      <c r="A23" s="754" t="s">
        <v>283</v>
      </c>
      <c r="B23" s="755" t="s">
        <v>557</v>
      </c>
      <c r="C23" s="748">
        <v>0</v>
      </c>
      <c r="D23" s="748">
        <v>0</v>
      </c>
      <c r="E23" s="748">
        <v>0</v>
      </c>
      <c r="F23" s="748">
        <v>0</v>
      </c>
      <c r="G23" s="748">
        <v>0</v>
      </c>
      <c r="H23" s="748">
        <v>0</v>
      </c>
      <c r="I23" s="748">
        <v>0</v>
      </c>
      <c r="J23" s="754" t="s">
        <v>283</v>
      </c>
      <c r="K23" s="755" t="s">
        <v>557</v>
      </c>
      <c r="L23" s="748">
        <v>6</v>
      </c>
      <c r="M23" s="748">
        <v>2</v>
      </c>
      <c r="N23" s="748">
        <v>0</v>
      </c>
      <c r="O23" s="748">
        <v>0</v>
      </c>
      <c r="P23" s="748">
        <v>0</v>
      </c>
      <c r="Q23" s="748">
        <v>0</v>
      </c>
    </row>
    <row r="24" spans="1:17" s="756" customFormat="1" ht="18.600000000000001" customHeight="1">
      <c r="A24" s="754" t="s">
        <v>285</v>
      </c>
      <c r="B24" s="755" t="s">
        <v>558</v>
      </c>
      <c r="C24" s="748">
        <v>1</v>
      </c>
      <c r="D24" s="748">
        <v>0</v>
      </c>
      <c r="E24" s="748">
        <v>0</v>
      </c>
      <c r="F24" s="748">
        <v>0</v>
      </c>
      <c r="G24" s="748">
        <v>0</v>
      </c>
      <c r="H24" s="748">
        <v>0</v>
      </c>
      <c r="I24" s="748">
        <v>0</v>
      </c>
      <c r="J24" s="754" t="s">
        <v>285</v>
      </c>
      <c r="K24" s="755" t="s">
        <v>558</v>
      </c>
      <c r="L24" s="748">
        <v>0</v>
      </c>
      <c r="M24" s="748">
        <v>2</v>
      </c>
      <c r="N24" s="748">
        <v>0</v>
      </c>
      <c r="O24" s="748">
        <v>0</v>
      </c>
      <c r="P24" s="748">
        <v>0</v>
      </c>
      <c r="Q24" s="748">
        <v>15</v>
      </c>
    </row>
    <row r="25" spans="1:17" s="756" customFormat="1" ht="18.600000000000001" customHeight="1">
      <c r="A25" s="754" t="s">
        <v>287</v>
      </c>
      <c r="B25" s="755" t="s">
        <v>559</v>
      </c>
      <c r="C25" s="745">
        <v>0</v>
      </c>
      <c r="D25" s="745">
        <v>0</v>
      </c>
      <c r="E25" s="745">
        <v>0</v>
      </c>
      <c r="F25" s="745">
        <v>0</v>
      </c>
      <c r="G25" s="745">
        <v>0</v>
      </c>
      <c r="H25" s="745">
        <v>0</v>
      </c>
      <c r="I25" s="745">
        <v>0</v>
      </c>
      <c r="J25" s="754" t="s">
        <v>287</v>
      </c>
      <c r="K25" s="755" t="s">
        <v>559</v>
      </c>
      <c r="L25" s="748">
        <v>8</v>
      </c>
      <c r="M25" s="748">
        <v>49</v>
      </c>
      <c r="N25" s="745">
        <v>0</v>
      </c>
      <c r="O25" s="745">
        <v>0</v>
      </c>
      <c r="P25" s="745">
        <v>0</v>
      </c>
      <c r="Q25" s="748">
        <v>2598</v>
      </c>
    </row>
    <row r="26" spans="1:17" s="756" customFormat="1" ht="18.600000000000001" customHeight="1">
      <c r="A26" s="754" t="s">
        <v>289</v>
      </c>
      <c r="B26" s="755" t="s">
        <v>560</v>
      </c>
      <c r="C26" s="748">
        <v>0</v>
      </c>
      <c r="D26" s="748">
        <v>0</v>
      </c>
      <c r="E26" s="748">
        <v>0</v>
      </c>
      <c r="F26" s="748">
        <v>0</v>
      </c>
      <c r="G26" s="748">
        <v>0</v>
      </c>
      <c r="H26" s="748">
        <v>0</v>
      </c>
      <c r="I26" s="748">
        <v>0</v>
      </c>
      <c r="J26" s="754" t="s">
        <v>289</v>
      </c>
      <c r="K26" s="755" t="s">
        <v>560</v>
      </c>
      <c r="L26" s="748">
        <v>1</v>
      </c>
      <c r="M26" s="748">
        <v>0</v>
      </c>
      <c r="N26" s="748">
        <v>0</v>
      </c>
      <c r="O26" s="748">
        <v>2</v>
      </c>
      <c r="P26" s="748">
        <v>0</v>
      </c>
      <c r="Q26" s="745">
        <v>1</v>
      </c>
    </row>
    <row r="27" spans="1:17" s="797" customFormat="1" ht="14.25">
      <c r="A27" s="754" t="s">
        <v>291</v>
      </c>
      <c r="B27" s="755" t="s">
        <v>561</v>
      </c>
      <c r="C27" s="748">
        <v>0</v>
      </c>
      <c r="D27" s="748">
        <v>0</v>
      </c>
      <c r="E27" s="748">
        <v>0</v>
      </c>
      <c r="F27" s="748">
        <v>0</v>
      </c>
      <c r="G27" s="748">
        <v>0</v>
      </c>
      <c r="H27" s="748">
        <v>0</v>
      </c>
      <c r="I27" s="748">
        <v>0</v>
      </c>
      <c r="J27" s="754" t="s">
        <v>291</v>
      </c>
      <c r="K27" s="755" t="s">
        <v>561</v>
      </c>
      <c r="L27" s="744" t="s">
        <v>840</v>
      </c>
      <c r="M27" s="744">
        <v>3</v>
      </c>
      <c r="N27" s="748" t="s">
        <v>840</v>
      </c>
      <c r="O27" s="748" t="s">
        <v>840</v>
      </c>
      <c r="P27" s="748" t="s">
        <v>840</v>
      </c>
      <c r="Q27" s="748" t="s">
        <v>840</v>
      </c>
    </row>
    <row r="28" spans="1:17" s="756" customFormat="1" ht="18.600000000000001" customHeight="1">
      <c r="A28" s="754" t="s">
        <v>293</v>
      </c>
      <c r="B28" s="755" t="s">
        <v>562</v>
      </c>
      <c r="C28" s="748">
        <v>0</v>
      </c>
      <c r="D28" s="748">
        <v>0</v>
      </c>
      <c r="E28" s="748">
        <v>0</v>
      </c>
      <c r="F28" s="748">
        <v>0</v>
      </c>
      <c r="G28" s="748">
        <v>0</v>
      </c>
      <c r="H28" s="748">
        <v>0</v>
      </c>
      <c r="I28" s="748">
        <v>0</v>
      </c>
      <c r="J28" s="754" t="s">
        <v>293</v>
      </c>
      <c r="K28" s="755" t="s">
        <v>562</v>
      </c>
      <c r="L28" s="745" t="s">
        <v>840</v>
      </c>
      <c r="M28" s="748">
        <v>1</v>
      </c>
      <c r="N28" s="745" t="s">
        <v>840</v>
      </c>
      <c r="O28" s="745" t="s">
        <v>840</v>
      </c>
      <c r="P28" s="745" t="s">
        <v>840</v>
      </c>
      <c r="Q28" s="745" t="s">
        <v>840</v>
      </c>
    </row>
    <row r="29" spans="1:17" s="756" customFormat="1" ht="18.600000000000001" customHeight="1">
      <c r="A29" s="754" t="s">
        <v>295</v>
      </c>
      <c r="B29" s="755" t="s">
        <v>563</v>
      </c>
      <c r="C29" s="745">
        <v>0</v>
      </c>
      <c r="D29" s="745">
        <v>0</v>
      </c>
      <c r="E29" s="745">
        <v>0</v>
      </c>
      <c r="F29" s="745">
        <v>0</v>
      </c>
      <c r="G29" s="745">
        <v>0</v>
      </c>
      <c r="H29" s="745">
        <v>0</v>
      </c>
      <c r="I29" s="745">
        <v>0</v>
      </c>
      <c r="J29" s="754" t="s">
        <v>295</v>
      </c>
      <c r="K29" s="755" t="s">
        <v>563</v>
      </c>
      <c r="L29" s="745">
        <v>0</v>
      </c>
      <c r="M29" s="748">
        <v>0</v>
      </c>
      <c r="N29" s="745">
        <v>0</v>
      </c>
      <c r="O29" s="745">
        <v>0</v>
      </c>
      <c r="P29" s="745">
        <v>0</v>
      </c>
      <c r="Q29" s="745">
        <v>0</v>
      </c>
    </row>
    <row r="30" spans="1:17" s="797" customFormat="1" ht="14.25">
      <c r="A30" s="754" t="s">
        <v>297</v>
      </c>
      <c r="B30" s="755" t="s">
        <v>564</v>
      </c>
      <c r="C30" s="745">
        <v>0</v>
      </c>
      <c r="D30" s="745">
        <v>0</v>
      </c>
      <c r="E30" s="745">
        <v>0</v>
      </c>
      <c r="F30" s="745">
        <v>0</v>
      </c>
      <c r="G30" s="745">
        <v>0</v>
      </c>
      <c r="H30" s="745">
        <v>0</v>
      </c>
      <c r="I30" s="745">
        <v>0</v>
      </c>
      <c r="J30" s="754" t="s">
        <v>297</v>
      </c>
      <c r="K30" s="755" t="s">
        <v>564</v>
      </c>
      <c r="L30" s="745">
        <v>0</v>
      </c>
      <c r="M30" s="745">
        <v>0</v>
      </c>
      <c r="N30" s="745">
        <v>0</v>
      </c>
      <c r="O30" s="745">
        <v>0</v>
      </c>
      <c r="P30" s="745">
        <v>0</v>
      </c>
      <c r="Q30" s="745">
        <v>0</v>
      </c>
    </row>
    <row r="31" spans="1:17" s="756" customFormat="1" ht="18.600000000000001" customHeight="1">
      <c r="A31" s="754" t="s">
        <v>299</v>
      </c>
      <c r="B31" s="755" t="s">
        <v>565</v>
      </c>
      <c r="C31" s="745">
        <v>4</v>
      </c>
      <c r="D31" s="745">
        <v>0</v>
      </c>
      <c r="E31" s="745">
        <v>0</v>
      </c>
      <c r="F31" s="745">
        <v>0</v>
      </c>
      <c r="G31" s="745">
        <v>0</v>
      </c>
      <c r="H31" s="745">
        <v>0</v>
      </c>
      <c r="I31" s="745">
        <v>0</v>
      </c>
      <c r="J31" s="754" t="s">
        <v>299</v>
      </c>
      <c r="K31" s="755" t="s">
        <v>565</v>
      </c>
      <c r="L31" s="745">
        <v>13</v>
      </c>
      <c r="M31" s="745">
        <v>54</v>
      </c>
      <c r="N31" s="745">
        <v>0</v>
      </c>
      <c r="O31" s="745">
        <v>0</v>
      </c>
      <c r="P31" s="745">
        <v>0</v>
      </c>
      <c r="Q31" s="745">
        <v>0</v>
      </c>
    </row>
    <row r="32" spans="1:17" s="756" customFormat="1" ht="18.600000000000001" customHeight="1">
      <c r="A32" s="754" t="s">
        <v>293</v>
      </c>
      <c r="B32" s="755" t="s">
        <v>562</v>
      </c>
      <c r="C32" s="748">
        <v>0</v>
      </c>
      <c r="D32" s="748">
        <v>0</v>
      </c>
      <c r="E32" s="748">
        <v>0</v>
      </c>
      <c r="F32" s="748">
        <v>0</v>
      </c>
      <c r="G32" s="748">
        <v>0</v>
      </c>
      <c r="H32" s="748">
        <v>0</v>
      </c>
      <c r="I32" s="748">
        <v>0</v>
      </c>
      <c r="J32" s="754" t="s">
        <v>293</v>
      </c>
      <c r="K32" s="755" t="s">
        <v>562</v>
      </c>
      <c r="L32" s="748">
        <v>4</v>
      </c>
      <c r="M32" s="748">
        <v>0</v>
      </c>
      <c r="N32" s="748">
        <v>0</v>
      </c>
      <c r="O32" s="748">
        <v>0</v>
      </c>
      <c r="P32" s="748">
        <v>0</v>
      </c>
      <c r="Q32" s="748">
        <v>16</v>
      </c>
    </row>
    <row r="33" spans="1:18" s="756" customFormat="1" ht="18.600000000000001" customHeight="1">
      <c r="A33" s="754" t="s">
        <v>303</v>
      </c>
      <c r="B33" s="755" t="s">
        <v>567</v>
      </c>
      <c r="C33" s="748">
        <v>0</v>
      </c>
      <c r="D33" s="748">
        <v>0</v>
      </c>
      <c r="E33" s="748">
        <v>0</v>
      </c>
      <c r="F33" s="748">
        <v>0</v>
      </c>
      <c r="G33" s="748">
        <v>0</v>
      </c>
      <c r="H33" s="748">
        <v>0</v>
      </c>
      <c r="I33" s="748">
        <v>0</v>
      </c>
      <c r="J33" s="754" t="s">
        <v>303</v>
      </c>
      <c r="K33" s="755" t="s">
        <v>567</v>
      </c>
      <c r="L33" s="748">
        <v>0</v>
      </c>
      <c r="M33" s="748">
        <v>0</v>
      </c>
      <c r="N33" s="748">
        <v>0</v>
      </c>
      <c r="O33" s="748">
        <v>0</v>
      </c>
      <c r="P33" s="748">
        <v>0</v>
      </c>
      <c r="Q33" s="748">
        <v>1</v>
      </c>
    </row>
    <row r="34" spans="1:18" s="756" customFormat="1" ht="18.600000000000001" customHeight="1">
      <c r="A34" s="754" t="s">
        <v>305</v>
      </c>
      <c r="B34" s="757" t="s">
        <v>568</v>
      </c>
      <c r="C34" s="748">
        <v>0</v>
      </c>
      <c r="D34" s="748">
        <v>0</v>
      </c>
      <c r="E34" s="748">
        <v>0</v>
      </c>
      <c r="F34" s="748">
        <v>0</v>
      </c>
      <c r="G34" s="748">
        <v>0</v>
      </c>
      <c r="H34" s="748">
        <v>0</v>
      </c>
      <c r="I34" s="748">
        <v>0</v>
      </c>
      <c r="J34" s="754" t="s">
        <v>305</v>
      </c>
      <c r="K34" s="757" t="s">
        <v>568</v>
      </c>
      <c r="L34" s="746">
        <v>0</v>
      </c>
      <c r="M34" s="746">
        <v>0</v>
      </c>
      <c r="N34" s="748">
        <v>0</v>
      </c>
      <c r="O34" s="748">
        <v>0</v>
      </c>
      <c r="P34" s="746">
        <v>0</v>
      </c>
      <c r="Q34" s="746">
        <v>0</v>
      </c>
    </row>
    <row r="35" spans="1:18" s="756" customFormat="1" ht="18" customHeight="1">
      <c r="A35" s="754" t="s">
        <v>307</v>
      </c>
      <c r="B35" s="755" t="s">
        <v>569</v>
      </c>
      <c r="C35" s="748">
        <v>1</v>
      </c>
      <c r="D35" s="748">
        <v>0</v>
      </c>
      <c r="E35" s="748">
        <v>0</v>
      </c>
      <c r="F35" s="748">
        <v>0</v>
      </c>
      <c r="G35" s="748">
        <v>0</v>
      </c>
      <c r="H35" s="748">
        <v>0</v>
      </c>
      <c r="I35" s="748">
        <v>0</v>
      </c>
      <c r="J35" s="754" t="s">
        <v>307</v>
      </c>
      <c r="K35" s="755" t="s">
        <v>569</v>
      </c>
      <c r="L35" s="1167">
        <v>4</v>
      </c>
      <c r="M35" s="1167">
        <v>2</v>
      </c>
      <c r="N35" s="748">
        <v>0</v>
      </c>
      <c r="O35" s="748">
        <v>0</v>
      </c>
      <c r="P35" s="748">
        <v>0</v>
      </c>
      <c r="Q35" s="748">
        <v>1</v>
      </c>
    </row>
    <row r="36" spans="1:18" s="756" customFormat="1" ht="18.95" customHeight="1">
      <c r="A36" s="754" t="s">
        <v>309</v>
      </c>
      <c r="B36" s="755" t="s">
        <v>163</v>
      </c>
      <c r="C36" s="748">
        <v>0</v>
      </c>
      <c r="D36" s="748">
        <v>0</v>
      </c>
      <c r="E36" s="748">
        <v>0</v>
      </c>
      <c r="F36" s="748">
        <v>0</v>
      </c>
      <c r="G36" s="748">
        <v>0</v>
      </c>
      <c r="H36" s="748">
        <v>0</v>
      </c>
      <c r="I36" s="748">
        <v>0</v>
      </c>
      <c r="J36" s="754" t="s">
        <v>309</v>
      </c>
      <c r="K36" s="755" t="s">
        <v>163</v>
      </c>
      <c r="L36" s="748">
        <v>0</v>
      </c>
      <c r="M36" s="748">
        <v>2</v>
      </c>
      <c r="N36" s="748">
        <v>0</v>
      </c>
      <c r="O36" s="748">
        <v>0</v>
      </c>
      <c r="P36" s="748">
        <v>14000</v>
      </c>
      <c r="Q36" s="748">
        <v>1</v>
      </c>
    </row>
    <row r="37" spans="1:18" s="756" customFormat="1" ht="18.95" customHeight="1">
      <c r="A37" s="754" t="s">
        <v>311</v>
      </c>
      <c r="B37" s="755" t="s">
        <v>570</v>
      </c>
      <c r="C37" s="748">
        <v>0</v>
      </c>
      <c r="D37" s="748">
        <v>0</v>
      </c>
      <c r="E37" s="748">
        <v>0</v>
      </c>
      <c r="F37" s="748">
        <v>0</v>
      </c>
      <c r="G37" s="748">
        <v>0</v>
      </c>
      <c r="H37" s="748">
        <v>0</v>
      </c>
      <c r="I37" s="748">
        <v>0</v>
      </c>
      <c r="J37" s="754" t="s">
        <v>311</v>
      </c>
      <c r="K37" s="755" t="s">
        <v>570</v>
      </c>
      <c r="L37" s="748">
        <v>0</v>
      </c>
      <c r="M37" s="748">
        <v>0</v>
      </c>
      <c r="N37" s="748">
        <v>0</v>
      </c>
      <c r="O37" s="748">
        <v>0</v>
      </c>
      <c r="P37" s="748">
        <v>0</v>
      </c>
      <c r="Q37" s="748">
        <v>0</v>
      </c>
    </row>
    <row r="38" spans="1:18" s="756" customFormat="1" ht="18.95" customHeight="1" thickBot="1">
      <c r="A38" s="763" t="s">
        <v>313</v>
      </c>
      <c r="B38" s="764" t="s">
        <v>164</v>
      </c>
      <c r="C38" s="765">
        <v>0</v>
      </c>
      <c r="D38" s="765">
        <v>0</v>
      </c>
      <c r="E38" s="765">
        <v>0</v>
      </c>
      <c r="F38" s="765">
        <v>0</v>
      </c>
      <c r="G38" s="765">
        <v>0</v>
      </c>
      <c r="H38" s="765">
        <v>0</v>
      </c>
      <c r="I38" s="765">
        <v>0</v>
      </c>
      <c r="J38" s="763" t="s">
        <v>313</v>
      </c>
      <c r="K38" s="764" t="s">
        <v>164</v>
      </c>
      <c r="L38" s="765">
        <v>0</v>
      </c>
      <c r="M38" s="765">
        <v>0</v>
      </c>
      <c r="N38" s="765">
        <v>0</v>
      </c>
      <c r="O38" s="765">
        <v>0</v>
      </c>
      <c r="P38" s="765">
        <v>0</v>
      </c>
      <c r="Q38" s="766">
        <v>0</v>
      </c>
    </row>
    <row r="39" spans="1:18" s="743" customFormat="1" ht="11.1" customHeight="1">
      <c r="A39" s="820" t="s">
        <v>571</v>
      </c>
      <c r="B39" s="820"/>
      <c r="C39" s="821"/>
      <c r="D39" s="806"/>
      <c r="E39" s="806"/>
      <c r="F39" s="806"/>
      <c r="I39" s="1104" t="s">
        <v>878</v>
      </c>
      <c r="J39" s="820" t="s">
        <v>571</v>
      </c>
      <c r="K39" s="820"/>
      <c r="L39" s="821"/>
      <c r="M39" s="806"/>
      <c r="N39" s="806"/>
      <c r="P39" s="806"/>
      <c r="Q39" s="1104" t="s">
        <v>878</v>
      </c>
      <c r="R39" s="822"/>
    </row>
    <row r="40" spans="1:18" s="756" customFormat="1" ht="11.1" customHeight="1">
      <c r="A40" s="820" t="s">
        <v>962</v>
      </c>
      <c r="B40" s="713"/>
      <c r="C40" s="714"/>
      <c r="J40" s="820" t="s">
        <v>962</v>
      </c>
      <c r="K40" s="713"/>
    </row>
    <row r="41" spans="1:18" s="756" customFormat="1" ht="11.25">
      <c r="A41" s="713"/>
      <c r="B41" s="713"/>
      <c r="C41" s="714"/>
      <c r="J41" s="713"/>
      <c r="K41" s="713"/>
    </row>
    <row r="42" spans="1:18" s="756" customFormat="1" ht="11.25">
      <c r="A42" s="713"/>
      <c r="B42" s="713"/>
      <c r="C42" s="714"/>
      <c r="J42" s="713"/>
      <c r="K42" s="713"/>
    </row>
    <row r="43" spans="1:18" s="756" customFormat="1" ht="11.25">
      <c r="A43" s="713"/>
      <c r="B43" s="713"/>
      <c r="C43" s="714"/>
      <c r="J43" s="713"/>
      <c r="K43" s="713"/>
    </row>
    <row r="44" spans="1:18" s="756" customFormat="1" ht="11.25">
      <c r="A44" s="713"/>
      <c r="B44" s="713"/>
      <c r="C44" s="714"/>
      <c r="J44" s="713"/>
      <c r="K44" s="713"/>
    </row>
    <row r="45" spans="1:18" s="756" customFormat="1" ht="11.25">
      <c r="A45" s="713"/>
      <c r="B45" s="713"/>
      <c r="C45" s="714"/>
      <c r="J45" s="713"/>
      <c r="K45" s="713"/>
    </row>
    <row r="46" spans="1:18" s="756" customFormat="1" ht="11.25">
      <c r="A46" s="713"/>
      <c r="B46" s="713"/>
      <c r="C46" s="714"/>
      <c r="J46" s="713"/>
      <c r="K46" s="713"/>
    </row>
    <row r="47" spans="1:18" s="756" customFormat="1" ht="11.25">
      <c r="A47" s="713"/>
      <c r="B47" s="713"/>
      <c r="C47" s="714"/>
      <c r="J47" s="713"/>
      <c r="K47" s="713"/>
    </row>
    <row r="48" spans="1:18" s="756" customFormat="1" ht="11.25">
      <c r="A48" s="713"/>
      <c r="B48" s="713"/>
      <c r="C48" s="714"/>
      <c r="J48" s="713"/>
      <c r="K48" s="713"/>
    </row>
    <row r="49" spans="1:11" s="756" customFormat="1" ht="11.25">
      <c r="A49" s="713"/>
      <c r="B49" s="713"/>
      <c r="C49" s="714"/>
      <c r="J49" s="713"/>
      <c r="K49" s="713"/>
    </row>
    <row r="50" spans="1:11" s="756" customFormat="1" ht="11.25">
      <c r="A50" s="713"/>
      <c r="B50" s="713"/>
      <c r="C50" s="714"/>
      <c r="J50" s="713"/>
      <c r="K50" s="713"/>
    </row>
    <row r="51" spans="1:11" s="756" customFormat="1" ht="11.25">
      <c r="A51" s="713"/>
      <c r="B51" s="713"/>
      <c r="C51" s="714"/>
      <c r="J51" s="713"/>
      <c r="K51" s="713"/>
    </row>
    <row r="52" spans="1:11" s="756" customFormat="1" ht="11.25">
      <c r="A52" s="713"/>
      <c r="B52" s="713"/>
      <c r="C52" s="714"/>
      <c r="J52" s="713"/>
      <c r="K52" s="713"/>
    </row>
    <row r="53" spans="1:11" s="756" customFormat="1" ht="11.25">
      <c r="A53" s="713"/>
      <c r="B53" s="713"/>
      <c r="C53" s="714"/>
      <c r="J53" s="713"/>
      <c r="K53" s="713"/>
    </row>
    <row r="54" spans="1:11" s="756" customFormat="1" ht="11.25">
      <c r="A54" s="713"/>
      <c r="B54" s="713"/>
      <c r="C54" s="714"/>
      <c r="J54" s="713"/>
      <c r="K54" s="713"/>
    </row>
    <row r="55" spans="1:11" s="756" customFormat="1" ht="11.25">
      <c r="A55" s="713"/>
      <c r="B55" s="713"/>
      <c r="C55" s="714"/>
      <c r="J55" s="713"/>
      <c r="K55" s="713"/>
    </row>
    <row r="56" spans="1:11" s="756" customFormat="1" ht="11.25">
      <c r="A56" s="713"/>
      <c r="B56" s="713"/>
      <c r="C56" s="714"/>
      <c r="J56" s="713"/>
      <c r="K56" s="713"/>
    </row>
    <row r="57" spans="1:11" s="756" customFormat="1" ht="11.25">
      <c r="A57" s="713"/>
      <c r="B57" s="713"/>
      <c r="C57" s="714"/>
      <c r="J57" s="713"/>
      <c r="K57" s="713"/>
    </row>
    <row r="58" spans="1:11" s="756" customFormat="1" ht="11.25">
      <c r="A58" s="713"/>
      <c r="B58" s="713"/>
      <c r="C58" s="714"/>
      <c r="J58" s="713"/>
      <c r="K58" s="713"/>
    </row>
    <row r="59" spans="1:11" s="756" customFormat="1" ht="11.25">
      <c r="A59" s="713"/>
      <c r="B59" s="713"/>
      <c r="C59" s="714"/>
      <c r="J59" s="713"/>
      <c r="K59" s="713"/>
    </row>
    <row r="60" spans="1:11" s="756" customFormat="1" ht="11.25">
      <c r="A60" s="713"/>
      <c r="B60" s="713"/>
      <c r="C60" s="714"/>
      <c r="J60" s="713"/>
      <c r="K60" s="713"/>
    </row>
    <row r="61" spans="1:11" s="756" customFormat="1" ht="11.25">
      <c r="A61" s="713"/>
      <c r="B61" s="713"/>
      <c r="C61" s="714"/>
      <c r="J61" s="713"/>
      <c r="K61" s="713"/>
    </row>
    <row r="62" spans="1:11" s="756" customFormat="1" ht="11.25">
      <c r="A62" s="713"/>
      <c r="B62" s="713"/>
      <c r="C62" s="714"/>
      <c r="J62" s="713"/>
      <c r="K62" s="713"/>
    </row>
    <row r="63" spans="1:11" s="756" customFormat="1" ht="11.25">
      <c r="A63" s="713"/>
      <c r="B63" s="713"/>
      <c r="C63" s="714"/>
      <c r="J63" s="713"/>
      <c r="K63" s="713"/>
    </row>
  </sheetData>
  <sheetProtection selectLockedCells="1"/>
  <mergeCells count="29">
    <mergeCell ref="J13:K13"/>
    <mergeCell ref="L7:L9"/>
    <mergeCell ref="M7:M9"/>
    <mergeCell ref="A14:B14"/>
    <mergeCell ref="J7:K9"/>
    <mergeCell ref="J10:K10"/>
    <mergeCell ref="J14:K14"/>
    <mergeCell ref="A11:B11"/>
    <mergeCell ref="J11:K11"/>
    <mergeCell ref="A13:B13"/>
    <mergeCell ref="J12:K12"/>
    <mergeCell ref="A10:B10"/>
    <mergeCell ref="A12:B12"/>
    <mergeCell ref="J3:Q3"/>
    <mergeCell ref="A4:I4"/>
    <mergeCell ref="A3:I3"/>
    <mergeCell ref="E7:E9"/>
    <mergeCell ref="Q7:Q9"/>
    <mergeCell ref="C7:C9"/>
    <mergeCell ref="J4:Q4"/>
    <mergeCell ref="G7:G9"/>
    <mergeCell ref="H7:H9"/>
    <mergeCell ref="O7:O9"/>
    <mergeCell ref="P7:P9"/>
    <mergeCell ref="A7:B9"/>
    <mergeCell ref="I7:I9"/>
    <mergeCell ref="D7:D9"/>
    <mergeCell ref="F7:F9"/>
    <mergeCell ref="N7:N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</worksheet>
</file>

<file path=xl/worksheets/sheet30.xml><?xml version="1.0" encoding="utf-8"?>
<worksheet xmlns="http://schemas.openxmlformats.org/spreadsheetml/2006/main" xmlns:r="http://schemas.openxmlformats.org/officeDocument/2006/relationships">
  <dimension ref="A1:Z44"/>
  <sheetViews>
    <sheetView view="pageBreakPreview" zoomScaleNormal="100" zoomScaleSheetLayoutView="100" workbookViewId="0">
      <selection activeCell="K10" sqref="K10"/>
    </sheetView>
  </sheetViews>
  <sheetFormatPr defaultColWidth="8.375" defaultRowHeight="12"/>
  <cols>
    <col min="1" max="1" width="6.125" style="97" customWidth="1"/>
    <col min="2" max="2" width="10.625" style="97" customWidth="1"/>
    <col min="3" max="3" width="10" style="96" customWidth="1"/>
    <col min="4" max="4" width="12.25" style="96" customWidth="1"/>
    <col min="5" max="5" width="10.625" style="96" customWidth="1"/>
    <col min="6" max="6" width="10.875" style="343" customWidth="1"/>
    <col min="7" max="7" width="9.625" style="343" customWidth="1"/>
    <col min="8" max="8" width="12.125" style="96" customWidth="1"/>
    <col min="9" max="9" width="7.625" style="97" customWidth="1"/>
    <col min="10" max="10" width="10.625" style="97" customWidth="1"/>
    <col min="11" max="11" width="12.625" style="96" customWidth="1"/>
    <col min="12" max="12" width="12.875" style="96" customWidth="1"/>
    <col min="13" max="13" width="13.125" style="96" customWidth="1"/>
    <col min="14" max="14" width="12.625" style="96" customWidth="1"/>
    <col min="15" max="15" width="13" style="343" customWidth="1"/>
    <col min="16" max="16" width="11.625" style="96" customWidth="1"/>
    <col min="17" max="26" width="9.625" style="96" customWidth="1"/>
    <col min="27" max="16384" width="8.375" style="96"/>
  </cols>
  <sheetData>
    <row r="1" spans="1:26" s="105" customFormat="1" ht="14.1" customHeight="1">
      <c r="A1" s="32"/>
      <c r="B1" s="32"/>
      <c r="F1" s="348"/>
      <c r="G1" s="348"/>
      <c r="H1" s="13" t="s">
        <v>1124</v>
      </c>
      <c r="I1" s="32" t="s">
        <v>1125</v>
      </c>
      <c r="J1" s="32"/>
      <c r="O1" s="13"/>
    </row>
    <row r="2" spans="1:26" s="105" customFormat="1" ht="14.1" customHeight="1">
      <c r="A2" s="92"/>
      <c r="B2" s="92"/>
      <c r="F2" s="348"/>
      <c r="G2" s="348"/>
      <c r="I2" s="92"/>
      <c r="J2" s="92"/>
      <c r="O2" s="348"/>
    </row>
    <row r="3" spans="1:26" s="98" customFormat="1" ht="20.100000000000001" customHeight="1">
      <c r="A3" s="1637" t="s">
        <v>639</v>
      </c>
      <c r="B3" s="1637"/>
      <c r="C3" s="1637"/>
      <c r="D3" s="1637"/>
      <c r="E3" s="1637"/>
      <c r="F3" s="1637"/>
      <c r="G3" s="1637"/>
      <c r="H3" s="1637"/>
      <c r="I3" s="1637" t="s">
        <v>641</v>
      </c>
      <c r="J3" s="1637"/>
      <c r="K3" s="1637"/>
      <c r="L3" s="1637"/>
      <c r="M3" s="1637"/>
      <c r="N3" s="1637"/>
      <c r="O3" s="1637"/>
      <c r="P3" s="349"/>
    </row>
    <row r="4" spans="1:26" s="99" customFormat="1" ht="24" customHeight="1">
      <c r="A4" s="1638" t="s">
        <v>640</v>
      </c>
      <c r="B4" s="1638"/>
      <c r="C4" s="1638"/>
      <c r="D4" s="1638"/>
      <c r="E4" s="1638"/>
      <c r="F4" s="1638"/>
      <c r="G4" s="1638"/>
      <c r="H4" s="1638"/>
      <c r="I4" s="1638" t="s">
        <v>642</v>
      </c>
      <c r="J4" s="1638"/>
      <c r="K4" s="1638"/>
      <c r="L4" s="1638"/>
      <c r="M4" s="1638"/>
      <c r="N4" s="1638"/>
      <c r="O4" s="1638"/>
      <c r="P4" s="350"/>
    </row>
    <row r="5" spans="1:26" s="84" customFormat="1" ht="18" customHeight="1" thickBot="1">
      <c r="A5" s="84" t="s">
        <v>161</v>
      </c>
      <c r="D5" s="326"/>
      <c r="H5" s="326" t="s">
        <v>149</v>
      </c>
      <c r="I5" s="84" t="s">
        <v>161</v>
      </c>
      <c r="O5" s="326" t="s">
        <v>149</v>
      </c>
    </row>
    <row r="6" spans="1:26" s="351" customFormat="1" ht="15.95" customHeight="1">
      <c r="A6" s="2033" t="s">
        <v>315</v>
      </c>
      <c r="B6" s="2034"/>
      <c r="C6" s="2042" t="s">
        <v>165</v>
      </c>
      <c r="D6" s="2026" t="s">
        <v>166</v>
      </c>
      <c r="E6" s="2026" t="s">
        <v>167</v>
      </c>
      <c r="F6" s="2026" t="s">
        <v>168</v>
      </c>
      <c r="G6" s="2026" t="s">
        <v>169</v>
      </c>
      <c r="H6" s="2029" t="s">
        <v>170</v>
      </c>
      <c r="I6" s="2033" t="s">
        <v>315</v>
      </c>
      <c r="J6" s="2034"/>
      <c r="K6" s="2039" t="s">
        <v>153</v>
      </c>
      <c r="L6" s="2026" t="s">
        <v>171</v>
      </c>
      <c r="M6" s="2026" t="s">
        <v>172</v>
      </c>
      <c r="N6" s="2026" t="s">
        <v>402</v>
      </c>
      <c r="O6" s="2029" t="s">
        <v>340</v>
      </c>
      <c r="P6" s="1809"/>
    </row>
    <row r="7" spans="1:26" s="351" customFormat="1" ht="15.95" customHeight="1">
      <c r="A7" s="2035"/>
      <c r="B7" s="2036"/>
      <c r="C7" s="2043"/>
      <c r="D7" s="2027"/>
      <c r="E7" s="2027"/>
      <c r="F7" s="2027"/>
      <c r="G7" s="2027"/>
      <c r="H7" s="2030"/>
      <c r="I7" s="2035"/>
      <c r="J7" s="2036"/>
      <c r="K7" s="2040"/>
      <c r="L7" s="2027"/>
      <c r="M7" s="2027"/>
      <c r="N7" s="2027"/>
      <c r="O7" s="2030"/>
      <c r="P7" s="1809"/>
    </row>
    <row r="8" spans="1:26" s="351" customFormat="1" ht="15.95" customHeight="1">
      <c r="A8" s="2037"/>
      <c r="B8" s="2038"/>
      <c r="C8" s="2044"/>
      <c r="D8" s="2028"/>
      <c r="E8" s="2028"/>
      <c r="F8" s="2028"/>
      <c r="G8" s="2028"/>
      <c r="H8" s="2031"/>
      <c r="I8" s="2037"/>
      <c r="J8" s="2038"/>
      <c r="K8" s="2041"/>
      <c r="L8" s="2028"/>
      <c r="M8" s="2028"/>
      <c r="N8" s="2028"/>
      <c r="O8" s="2031"/>
      <c r="P8" s="1809"/>
    </row>
    <row r="9" spans="1:26" s="102" customFormat="1" ht="18.75" customHeight="1">
      <c r="A9" s="1745" t="s">
        <v>338</v>
      </c>
      <c r="B9" s="1746"/>
      <c r="C9" s="344">
        <v>133877</v>
      </c>
      <c r="D9" s="344">
        <v>71895</v>
      </c>
      <c r="E9" s="344">
        <v>278434</v>
      </c>
      <c r="F9" s="344">
        <v>32909</v>
      </c>
      <c r="G9" s="344">
        <v>0</v>
      </c>
      <c r="H9" s="344">
        <v>86077614</v>
      </c>
      <c r="I9" s="1745" t="s">
        <v>338</v>
      </c>
      <c r="J9" s="1746"/>
      <c r="K9" s="344">
        <v>40259</v>
      </c>
      <c r="L9" s="344">
        <v>121810</v>
      </c>
      <c r="M9" s="344">
        <v>120723</v>
      </c>
      <c r="N9" s="344">
        <v>2959419</v>
      </c>
      <c r="O9" s="344">
        <v>13298907</v>
      </c>
      <c r="P9" s="85"/>
    </row>
    <row r="10" spans="1:26" s="102" customFormat="1" ht="18.75" customHeight="1">
      <c r="A10" s="1745" t="s">
        <v>334</v>
      </c>
      <c r="B10" s="1746"/>
      <c r="C10" s="344">
        <v>146095</v>
      </c>
      <c r="D10" s="344">
        <v>83385</v>
      </c>
      <c r="E10" s="344">
        <v>224112</v>
      </c>
      <c r="F10" s="344">
        <v>15710</v>
      </c>
      <c r="G10" s="344">
        <v>0</v>
      </c>
      <c r="H10" s="344">
        <v>89869628</v>
      </c>
      <c r="I10" s="1745" t="s">
        <v>334</v>
      </c>
      <c r="J10" s="1746"/>
      <c r="K10" s="344">
        <v>35859</v>
      </c>
      <c r="L10" s="344">
        <v>124702</v>
      </c>
      <c r="M10" s="344">
        <v>104614</v>
      </c>
      <c r="N10" s="344">
        <v>3257896</v>
      </c>
      <c r="O10" s="344">
        <v>9078568</v>
      </c>
      <c r="P10" s="85"/>
    </row>
    <row r="11" spans="1:26" s="102" customFormat="1" ht="18.75" customHeight="1">
      <c r="A11" s="1745" t="s">
        <v>404</v>
      </c>
      <c r="B11" s="1746"/>
      <c r="C11" s="344">
        <v>131001</v>
      </c>
      <c r="D11" s="344">
        <v>71620</v>
      </c>
      <c r="E11" s="344">
        <v>235111</v>
      </c>
      <c r="F11" s="344">
        <v>30152</v>
      </c>
      <c r="G11" s="344">
        <v>0</v>
      </c>
      <c r="H11" s="344">
        <v>94782154</v>
      </c>
      <c r="I11" s="1745" t="s">
        <v>404</v>
      </c>
      <c r="J11" s="1746"/>
      <c r="K11" s="344">
        <v>33192</v>
      </c>
      <c r="L11" s="344">
        <v>123713</v>
      </c>
      <c r="M11" s="344">
        <v>99928</v>
      </c>
      <c r="N11" s="344">
        <v>2931387</v>
      </c>
      <c r="O11" s="344">
        <v>25958755</v>
      </c>
      <c r="P11" s="85"/>
    </row>
    <row r="12" spans="1:26" s="102" customFormat="1" ht="18.75" customHeight="1">
      <c r="A12" s="1745" t="s">
        <v>665</v>
      </c>
      <c r="B12" s="1746"/>
      <c r="C12" s="344">
        <v>108826</v>
      </c>
      <c r="D12" s="344">
        <v>83985</v>
      </c>
      <c r="E12" s="344">
        <v>268841</v>
      </c>
      <c r="F12" s="344">
        <v>75594</v>
      </c>
      <c r="G12" s="344">
        <v>0</v>
      </c>
      <c r="H12" s="344">
        <v>101193570</v>
      </c>
      <c r="I12" s="1745" t="s">
        <v>665</v>
      </c>
      <c r="J12" s="1746"/>
      <c r="K12" s="344">
        <v>39800</v>
      </c>
      <c r="L12" s="344">
        <v>130352</v>
      </c>
      <c r="M12" s="344">
        <v>100000</v>
      </c>
      <c r="N12" s="344">
        <v>3945431</v>
      </c>
      <c r="O12" s="344">
        <v>44927835</v>
      </c>
      <c r="P12" s="85"/>
    </row>
    <row r="13" spans="1:26" s="103" customFormat="1" ht="18.75" customHeight="1">
      <c r="A13" s="1743" t="s">
        <v>1002</v>
      </c>
      <c r="B13" s="2032"/>
      <c r="C13" s="345">
        <f t="shared" ref="C13:H13" si="0">SUM(C15:C37)</f>
        <v>83076</v>
      </c>
      <c r="D13" s="345">
        <f t="shared" si="0"/>
        <v>84954</v>
      </c>
      <c r="E13" s="345">
        <f t="shared" si="0"/>
        <v>245684</v>
      </c>
      <c r="F13" s="345">
        <f t="shared" si="0"/>
        <v>54015</v>
      </c>
      <c r="G13" s="345">
        <f t="shared" si="0"/>
        <v>0</v>
      </c>
      <c r="H13" s="345">
        <f t="shared" si="0"/>
        <v>82208704</v>
      </c>
      <c r="I13" s="1743" t="s">
        <v>1002</v>
      </c>
      <c r="J13" s="2032"/>
      <c r="K13" s="345">
        <f>SUM(K15:K37)</f>
        <v>52337</v>
      </c>
      <c r="L13" s="345">
        <f>SUM(L15:L37)</f>
        <v>129262</v>
      </c>
      <c r="M13" s="345">
        <f>SUM(M15:M37)</f>
        <v>108967</v>
      </c>
      <c r="N13" s="345">
        <f>SUM(N15:N37)</f>
        <v>3772964</v>
      </c>
      <c r="O13" s="345">
        <f>SUM(O15:O37)</f>
        <v>28302393</v>
      </c>
      <c r="P13" s="87"/>
    </row>
    <row r="14" spans="1:26" s="102" customFormat="1" ht="15.95" customHeight="1">
      <c r="A14" s="346"/>
      <c r="B14" s="347"/>
      <c r="C14" s="352"/>
      <c r="D14" s="352"/>
      <c r="E14" s="352"/>
      <c r="F14" s="352"/>
      <c r="G14" s="352"/>
      <c r="H14" s="352"/>
      <c r="I14" s="346"/>
      <c r="J14" s="347"/>
      <c r="K14" s="352"/>
      <c r="L14" s="352"/>
      <c r="M14" s="352"/>
      <c r="N14" s="352"/>
      <c r="O14" s="352"/>
      <c r="P14" s="353"/>
    </row>
    <row r="15" spans="1:26" s="818" customFormat="1" ht="18" customHeight="1">
      <c r="A15" s="754" t="s">
        <v>269</v>
      </c>
      <c r="B15" s="755" t="s">
        <v>551</v>
      </c>
      <c r="C15" s="1016">
        <v>1646</v>
      </c>
      <c r="D15" s="1016">
        <v>2578</v>
      </c>
      <c r="E15" s="1016">
        <v>0</v>
      </c>
      <c r="F15" s="1016">
        <v>0</v>
      </c>
      <c r="G15" s="1016">
        <v>0</v>
      </c>
      <c r="H15" s="1016">
        <v>0</v>
      </c>
      <c r="I15" s="346" t="s">
        <v>269</v>
      </c>
      <c r="J15" s="755" t="s">
        <v>551</v>
      </c>
      <c r="K15" s="1016">
        <v>1053</v>
      </c>
      <c r="L15" s="1016">
        <v>4418</v>
      </c>
      <c r="M15" s="1016">
        <v>3276</v>
      </c>
      <c r="N15" s="1016">
        <v>0</v>
      </c>
      <c r="O15" s="1016">
        <v>2024</v>
      </c>
    </row>
    <row r="16" spans="1:26" s="105" customFormat="1" ht="18" customHeight="1">
      <c r="A16" s="754" t="s">
        <v>271</v>
      </c>
      <c r="B16" s="758" t="s">
        <v>552</v>
      </c>
      <c r="C16" s="1016">
        <v>7130</v>
      </c>
      <c r="D16" s="1016">
        <v>21020</v>
      </c>
      <c r="E16" s="1016">
        <v>37230</v>
      </c>
      <c r="F16" s="1016">
        <v>22710</v>
      </c>
      <c r="G16" s="1016">
        <v>0</v>
      </c>
      <c r="H16" s="1016">
        <v>2462470</v>
      </c>
      <c r="I16" s="754" t="s">
        <v>271</v>
      </c>
      <c r="J16" s="758" t="s">
        <v>552</v>
      </c>
      <c r="K16" s="1016">
        <v>3880</v>
      </c>
      <c r="L16" s="1016">
        <v>26550</v>
      </c>
      <c r="M16" s="1016">
        <v>14930</v>
      </c>
      <c r="N16" s="1016">
        <v>337630</v>
      </c>
      <c r="O16" s="1016">
        <v>510000</v>
      </c>
      <c r="P16" s="753"/>
      <c r="Q16" s="756"/>
      <c r="R16" s="756"/>
      <c r="S16" s="756"/>
      <c r="T16" s="756"/>
      <c r="U16" s="756"/>
      <c r="V16" s="756"/>
      <c r="W16" s="756"/>
      <c r="X16" s="756"/>
      <c r="Y16" s="756"/>
      <c r="Z16" s="756"/>
    </row>
    <row r="17" spans="1:26" s="105" customFormat="1" ht="18" customHeight="1">
      <c r="A17" s="754" t="s">
        <v>273</v>
      </c>
      <c r="B17" s="755" t="s">
        <v>553</v>
      </c>
      <c r="C17" s="1016">
        <v>3120</v>
      </c>
      <c r="D17" s="1016">
        <v>3660</v>
      </c>
      <c r="E17" s="1016">
        <v>9790</v>
      </c>
      <c r="F17" s="1016">
        <v>5890</v>
      </c>
      <c r="G17" s="1016">
        <v>0</v>
      </c>
      <c r="H17" s="1016">
        <v>11243770</v>
      </c>
      <c r="I17" s="346" t="s">
        <v>273</v>
      </c>
      <c r="J17" s="755" t="s">
        <v>553</v>
      </c>
      <c r="K17" s="1016">
        <v>7100</v>
      </c>
      <c r="L17" s="1016">
        <v>6420</v>
      </c>
      <c r="M17" s="1016">
        <v>5450</v>
      </c>
      <c r="N17" s="1016">
        <v>181340</v>
      </c>
      <c r="O17" s="1016">
        <v>317650</v>
      </c>
      <c r="P17" s="753"/>
    </row>
    <row r="18" spans="1:26" s="818" customFormat="1" ht="18" customHeight="1">
      <c r="A18" s="754" t="s">
        <v>275</v>
      </c>
      <c r="B18" s="755" t="s">
        <v>554</v>
      </c>
      <c r="C18" s="1016">
        <v>3570</v>
      </c>
      <c r="D18" s="1016">
        <v>5340</v>
      </c>
      <c r="E18" s="1016">
        <v>16440</v>
      </c>
      <c r="F18" s="1016">
        <v>0</v>
      </c>
      <c r="G18" s="1016">
        <v>0</v>
      </c>
      <c r="H18" s="1016">
        <v>8940000</v>
      </c>
      <c r="I18" s="754" t="s">
        <v>275</v>
      </c>
      <c r="J18" s="755" t="s">
        <v>554</v>
      </c>
      <c r="K18" s="1016">
        <v>4373</v>
      </c>
      <c r="L18" s="1016">
        <v>5001</v>
      </c>
      <c r="M18" s="1016">
        <v>4071</v>
      </c>
      <c r="N18" s="1016">
        <v>235000</v>
      </c>
      <c r="O18" s="1016">
        <v>3713240</v>
      </c>
    </row>
    <row r="19" spans="1:26" s="105" customFormat="1" ht="18" customHeight="1">
      <c r="A19" s="754" t="s">
        <v>277</v>
      </c>
      <c r="B19" s="755" t="s">
        <v>555</v>
      </c>
      <c r="C19" s="1016">
        <v>5600</v>
      </c>
      <c r="D19" s="1016">
        <v>3860</v>
      </c>
      <c r="E19" s="1016">
        <v>14000</v>
      </c>
      <c r="F19" s="1016">
        <v>0</v>
      </c>
      <c r="G19" s="1016">
        <v>0</v>
      </c>
      <c r="H19" s="1016">
        <v>2600000</v>
      </c>
      <c r="I19" s="754" t="s">
        <v>277</v>
      </c>
      <c r="J19" s="755" t="s">
        <v>555</v>
      </c>
      <c r="K19" s="1016">
        <v>1600</v>
      </c>
      <c r="L19" s="1016">
        <v>6660</v>
      </c>
      <c r="M19" s="1016">
        <v>7470</v>
      </c>
      <c r="N19" s="1016">
        <v>245600</v>
      </c>
      <c r="O19" s="1016">
        <v>5138720</v>
      </c>
      <c r="P19" s="753"/>
      <c r="Q19" s="756"/>
      <c r="R19" s="756"/>
      <c r="S19" s="756"/>
      <c r="T19" s="756"/>
      <c r="U19" s="756"/>
      <c r="V19" s="756"/>
      <c r="W19" s="756"/>
      <c r="X19" s="756"/>
      <c r="Y19" s="756"/>
      <c r="Z19" s="756"/>
    </row>
    <row r="20" spans="1:26" s="105" customFormat="1" ht="18" customHeight="1">
      <c r="A20" s="754" t="s">
        <v>279</v>
      </c>
      <c r="B20" s="755" t="s">
        <v>162</v>
      </c>
      <c r="C20" s="1016">
        <v>4120</v>
      </c>
      <c r="D20" s="1016">
        <v>3900</v>
      </c>
      <c r="E20" s="1016">
        <v>10980</v>
      </c>
      <c r="F20" s="1016">
        <v>6700</v>
      </c>
      <c r="G20" s="1016">
        <v>0</v>
      </c>
      <c r="H20" s="1016">
        <v>7600000</v>
      </c>
      <c r="I20" s="754" t="s">
        <v>279</v>
      </c>
      <c r="J20" s="755" t="s">
        <v>162</v>
      </c>
      <c r="K20" s="1016">
        <v>1050</v>
      </c>
      <c r="L20" s="1016">
        <v>6852</v>
      </c>
      <c r="M20" s="1016">
        <v>5232</v>
      </c>
      <c r="N20" s="1016">
        <v>137830</v>
      </c>
      <c r="O20" s="1016">
        <v>4949423</v>
      </c>
      <c r="P20" s="753"/>
      <c r="Q20" s="756"/>
      <c r="R20" s="756"/>
      <c r="S20" s="756"/>
      <c r="T20" s="756"/>
      <c r="U20" s="756"/>
      <c r="V20" s="756"/>
      <c r="W20" s="756"/>
      <c r="X20" s="756"/>
      <c r="Y20" s="756"/>
      <c r="Z20" s="756"/>
    </row>
    <row r="21" spans="1:26" s="105" customFormat="1" ht="18" customHeight="1">
      <c r="A21" s="754" t="s">
        <v>281</v>
      </c>
      <c r="B21" s="749" t="s">
        <v>556</v>
      </c>
      <c r="C21" s="1016">
        <v>3770</v>
      </c>
      <c r="D21" s="1016">
        <v>3960</v>
      </c>
      <c r="E21" s="1016">
        <v>25100</v>
      </c>
      <c r="F21" s="1016">
        <v>0</v>
      </c>
      <c r="G21" s="1016">
        <v>0</v>
      </c>
      <c r="H21" s="1016">
        <v>3525000</v>
      </c>
      <c r="I21" s="754" t="s">
        <v>281</v>
      </c>
      <c r="J21" s="749" t="s">
        <v>556</v>
      </c>
      <c r="K21" s="1016">
        <v>2820</v>
      </c>
      <c r="L21" s="1016">
        <v>6960</v>
      </c>
      <c r="M21" s="1016">
        <v>6111</v>
      </c>
      <c r="N21" s="1016">
        <v>679800</v>
      </c>
      <c r="O21" s="1016">
        <v>2257174</v>
      </c>
      <c r="P21" s="753"/>
      <c r="Q21" s="756"/>
      <c r="R21" s="756"/>
      <c r="S21" s="756"/>
      <c r="T21" s="756"/>
      <c r="U21" s="756"/>
      <c r="V21" s="756"/>
      <c r="W21" s="756"/>
      <c r="X21" s="756"/>
      <c r="Y21" s="756"/>
      <c r="Z21" s="756"/>
    </row>
    <row r="22" spans="1:26" s="105" customFormat="1" ht="18" customHeight="1">
      <c r="A22" s="754" t="s">
        <v>283</v>
      </c>
      <c r="B22" s="755" t="s">
        <v>557</v>
      </c>
      <c r="C22" s="1016">
        <v>7300</v>
      </c>
      <c r="D22" s="1016">
        <v>8000</v>
      </c>
      <c r="E22" s="1016">
        <v>13100</v>
      </c>
      <c r="F22" s="1016">
        <v>0</v>
      </c>
      <c r="G22" s="1016">
        <v>0</v>
      </c>
      <c r="H22" s="1016">
        <v>16121164</v>
      </c>
      <c r="I22" s="754" t="s">
        <v>283</v>
      </c>
      <c r="J22" s="755" t="s">
        <v>557</v>
      </c>
      <c r="K22" s="1016">
        <v>5075</v>
      </c>
      <c r="L22" s="1016">
        <v>13290</v>
      </c>
      <c r="M22" s="1016">
        <v>9120</v>
      </c>
      <c r="N22" s="1016">
        <v>100000</v>
      </c>
      <c r="O22" s="1016">
        <v>0</v>
      </c>
      <c r="P22" s="753"/>
      <c r="Q22" s="756"/>
      <c r="R22" s="756"/>
      <c r="S22" s="756"/>
      <c r="T22" s="756"/>
      <c r="U22" s="756"/>
      <c r="V22" s="756"/>
      <c r="W22" s="756"/>
      <c r="X22" s="756"/>
      <c r="Y22" s="756"/>
      <c r="Z22" s="756"/>
    </row>
    <row r="23" spans="1:26" s="354" customFormat="1" ht="18" customHeight="1">
      <c r="A23" s="750" t="s">
        <v>285</v>
      </c>
      <c r="B23" s="759" t="s">
        <v>558</v>
      </c>
      <c r="C23" s="1016">
        <v>2720</v>
      </c>
      <c r="D23" s="1016">
        <v>3946</v>
      </c>
      <c r="E23" s="1016">
        <v>10300</v>
      </c>
      <c r="F23" s="1016">
        <v>0</v>
      </c>
      <c r="G23" s="1016">
        <v>0</v>
      </c>
      <c r="H23" s="1016">
        <v>4140000</v>
      </c>
      <c r="I23" s="750" t="s">
        <v>285</v>
      </c>
      <c r="J23" s="759" t="s">
        <v>558</v>
      </c>
      <c r="K23" s="1016">
        <v>2620</v>
      </c>
      <c r="L23" s="1016">
        <v>6420</v>
      </c>
      <c r="M23" s="1016">
        <v>4320</v>
      </c>
      <c r="N23" s="1016">
        <v>189820</v>
      </c>
      <c r="O23" s="1016">
        <v>2943352</v>
      </c>
      <c r="P23" s="751"/>
    </row>
    <row r="24" spans="1:26" s="105" customFormat="1" ht="18" customHeight="1">
      <c r="A24" s="754" t="s">
        <v>287</v>
      </c>
      <c r="B24" s="755" t="s">
        <v>559</v>
      </c>
      <c r="C24" s="1016">
        <v>3000</v>
      </c>
      <c r="D24" s="1016">
        <v>2050</v>
      </c>
      <c r="E24" s="1016">
        <v>5300</v>
      </c>
      <c r="F24" s="1016">
        <v>0</v>
      </c>
      <c r="G24" s="1016">
        <v>0</v>
      </c>
      <c r="H24" s="1016">
        <v>358000</v>
      </c>
      <c r="I24" s="754" t="s">
        <v>287</v>
      </c>
      <c r="J24" s="755" t="s">
        <v>559</v>
      </c>
      <c r="K24" s="1016">
        <v>1891</v>
      </c>
      <c r="L24" s="1016">
        <v>3600</v>
      </c>
      <c r="M24" s="1016">
        <v>14025</v>
      </c>
      <c r="N24" s="1016">
        <v>134260</v>
      </c>
      <c r="O24" s="1016">
        <v>0</v>
      </c>
      <c r="P24" s="753"/>
      <c r="Q24" s="756"/>
      <c r="R24" s="756"/>
      <c r="S24" s="756"/>
      <c r="T24" s="756"/>
      <c r="U24" s="756"/>
      <c r="V24" s="756"/>
      <c r="W24" s="756"/>
      <c r="X24" s="756"/>
      <c r="Y24" s="756"/>
      <c r="Z24" s="756"/>
    </row>
    <row r="25" spans="1:26" s="105" customFormat="1" ht="18" customHeight="1">
      <c r="A25" s="754" t="s">
        <v>289</v>
      </c>
      <c r="B25" s="755" t="s">
        <v>560</v>
      </c>
      <c r="C25" s="1062">
        <v>1500</v>
      </c>
      <c r="D25" s="1062">
        <v>2000</v>
      </c>
      <c r="E25" s="1062">
        <v>2000</v>
      </c>
      <c r="F25" s="1062">
        <v>0</v>
      </c>
      <c r="G25" s="1062">
        <v>0</v>
      </c>
      <c r="H25" s="1062">
        <v>4000000</v>
      </c>
      <c r="I25" s="754" t="s">
        <v>289</v>
      </c>
      <c r="J25" s="755" t="s">
        <v>560</v>
      </c>
      <c r="K25" s="1062">
        <v>800</v>
      </c>
      <c r="L25" s="1062">
        <v>3600</v>
      </c>
      <c r="M25" s="1062">
        <v>2700</v>
      </c>
      <c r="N25" s="1168">
        <v>400000</v>
      </c>
      <c r="O25" s="1168">
        <v>3721500</v>
      </c>
      <c r="P25" s="819"/>
      <c r="Q25" s="756"/>
      <c r="R25" s="756"/>
      <c r="S25" s="756"/>
      <c r="T25" s="756"/>
      <c r="U25" s="756"/>
      <c r="V25" s="756"/>
      <c r="W25" s="756"/>
      <c r="X25" s="756"/>
      <c r="Y25" s="756"/>
      <c r="Z25" s="756"/>
    </row>
    <row r="26" spans="1:26" s="105" customFormat="1" ht="18" customHeight="1">
      <c r="A26" s="754" t="s">
        <v>291</v>
      </c>
      <c r="B26" s="755" t="s">
        <v>561</v>
      </c>
      <c r="C26" s="1062">
        <v>2980</v>
      </c>
      <c r="D26" s="1062">
        <v>3510</v>
      </c>
      <c r="E26" s="1062">
        <v>11910</v>
      </c>
      <c r="F26" s="1062" t="s">
        <v>840</v>
      </c>
      <c r="G26" s="1062" t="s">
        <v>840</v>
      </c>
      <c r="H26" s="1062">
        <v>9078130</v>
      </c>
      <c r="I26" s="754" t="s">
        <v>291</v>
      </c>
      <c r="J26" s="755" t="s">
        <v>561</v>
      </c>
      <c r="K26" s="1062">
        <v>2770</v>
      </c>
      <c r="L26" s="1062">
        <v>6170</v>
      </c>
      <c r="M26" s="1062">
        <v>5360</v>
      </c>
      <c r="N26" s="1062">
        <v>326780</v>
      </c>
      <c r="O26" s="1062" t="s">
        <v>840</v>
      </c>
      <c r="P26" s="753"/>
      <c r="Q26" s="756"/>
      <c r="R26" s="756"/>
      <c r="S26" s="756"/>
      <c r="T26" s="756"/>
      <c r="U26" s="756"/>
      <c r="V26" s="756"/>
      <c r="W26" s="756"/>
      <c r="X26" s="756"/>
      <c r="Y26" s="756"/>
      <c r="Z26" s="756"/>
    </row>
    <row r="27" spans="1:26" s="105" customFormat="1" ht="18" customHeight="1">
      <c r="A27" s="754" t="s">
        <v>293</v>
      </c>
      <c r="B27" s="755" t="s">
        <v>562</v>
      </c>
      <c r="C27" s="1062">
        <v>250</v>
      </c>
      <c r="D27" s="1062">
        <v>300</v>
      </c>
      <c r="E27" s="1062">
        <v>900</v>
      </c>
      <c r="F27" s="1062" t="s">
        <v>840</v>
      </c>
      <c r="G27" s="1062" t="s">
        <v>840</v>
      </c>
      <c r="H27" s="1062">
        <v>2200000</v>
      </c>
      <c r="I27" s="754" t="s">
        <v>293</v>
      </c>
      <c r="J27" s="755" t="s">
        <v>562</v>
      </c>
      <c r="K27" s="1062">
        <v>1700</v>
      </c>
      <c r="L27" s="1062" t="s">
        <v>840</v>
      </c>
      <c r="M27" s="1062">
        <v>300</v>
      </c>
      <c r="N27" s="1062">
        <v>1100</v>
      </c>
      <c r="O27" s="1062">
        <v>2706230</v>
      </c>
      <c r="P27" s="753"/>
      <c r="Q27" s="756"/>
      <c r="R27" s="756"/>
      <c r="S27" s="756"/>
      <c r="T27" s="756"/>
      <c r="U27" s="756"/>
      <c r="V27" s="756"/>
      <c r="W27" s="756"/>
      <c r="X27" s="756"/>
      <c r="Y27" s="756"/>
      <c r="Z27" s="756"/>
    </row>
    <row r="28" spans="1:26" s="105" customFormat="1" ht="18" customHeight="1">
      <c r="A28" s="754" t="s">
        <v>295</v>
      </c>
      <c r="B28" s="755" t="s">
        <v>563</v>
      </c>
      <c r="C28" s="1062">
        <v>460</v>
      </c>
      <c r="D28" s="1062">
        <v>462</v>
      </c>
      <c r="E28" s="1062">
        <v>220</v>
      </c>
      <c r="F28" s="1062">
        <v>115</v>
      </c>
      <c r="G28" s="1062">
        <v>0</v>
      </c>
      <c r="H28" s="1062">
        <v>6000</v>
      </c>
      <c r="I28" s="754" t="s">
        <v>295</v>
      </c>
      <c r="J28" s="755" t="s">
        <v>563</v>
      </c>
      <c r="K28" s="1062">
        <v>1262</v>
      </c>
      <c r="L28" s="1062">
        <v>804</v>
      </c>
      <c r="M28" s="1062">
        <v>663</v>
      </c>
      <c r="N28" s="1062">
        <v>300</v>
      </c>
      <c r="O28" s="1062">
        <v>12746</v>
      </c>
      <c r="P28" s="753"/>
      <c r="Q28" s="756"/>
      <c r="R28" s="756"/>
      <c r="S28" s="756"/>
      <c r="T28" s="756"/>
      <c r="U28" s="756"/>
      <c r="V28" s="756"/>
      <c r="W28" s="756"/>
      <c r="X28" s="756"/>
      <c r="Y28" s="756"/>
      <c r="Z28" s="756"/>
    </row>
    <row r="29" spans="1:26" s="818" customFormat="1" ht="18" customHeight="1">
      <c r="A29" s="754" t="s">
        <v>297</v>
      </c>
      <c r="B29" s="755" t="s">
        <v>564</v>
      </c>
      <c r="C29" s="1062">
        <v>400</v>
      </c>
      <c r="D29" s="1062">
        <v>818</v>
      </c>
      <c r="E29" s="1062">
        <v>2440</v>
      </c>
      <c r="F29" s="1062">
        <v>0</v>
      </c>
      <c r="G29" s="1062">
        <v>0</v>
      </c>
      <c r="H29" s="1062">
        <v>59060</v>
      </c>
      <c r="I29" s="754" t="s">
        <v>297</v>
      </c>
      <c r="J29" s="755" t="s">
        <v>564</v>
      </c>
      <c r="K29" s="1062">
        <v>702</v>
      </c>
      <c r="L29" s="1062">
        <v>471</v>
      </c>
      <c r="M29" s="1062">
        <v>397</v>
      </c>
      <c r="N29" s="1062">
        <v>32090</v>
      </c>
      <c r="O29" s="1062">
        <v>308992</v>
      </c>
    </row>
    <row r="30" spans="1:26" s="105" customFormat="1" ht="18" customHeight="1">
      <c r="A30" s="754" t="s">
        <v>299</v>
      </c>
      <c r="B30" s="749" t="s">
        <v>565</v>
      </c>
      <c r="C30" s="1062">
        <v>2743</v>
      </c>
      <c r="D30" s="1062">
        <v>2907</v>
      </c>
      <c r="E30" s="1062">
        <v>9000</v>
      </c>
      <c r="F30" s="1062">
        <v>0</v>
      </c>
      <c r="G30" s="1062">
        <v>0</v>
      </c>
      <c r="H30" s="1062">
        <v>571000</v>
      </c>
      <c r="I30" s="754" t="s">
        <v>299</v>
      </c>
      <c r="J30" s="1063" t="s">
        <v>565</v>
      </c>
      <c r="K30" s="1062">
        <v>910</v>
      </c>
      <c r="L30" s="1062">
        <v>3611</v>
      </c>
      <c r="M30" s="1062">
        <v>3705</v>
      </c>
      <c r="N30" s="1062">
        <v>75000</v>
      </c>
      <c r="O30" s="1062">
        <v>0</v>
      </c>
      <c r="P30" s="753"/>
      <c r="Q30" s="756"/>
      <c r="R30" s="756"/>
      <c r="S30" s="756"/>
      <c r="T30" s="756"/>
      <c r="U30" s="756"/>
      <c r="V30" s="756"/>
      <c r="W30" s="756"/>
      <c r="X30" s="756"/>
      <c r="Y30" s="756"/>
      <c r="Z30" s="756"/>
    </row>
    <row r="31" spans="1:26" s="105" customFormat="1" ht="18" customHeight="1">
      <c r="A31" s="754" t="s">
        <v>301</v>
      </c>
      <c r="B31" s="755" t="s">
        <v>566</v>
      </c>
      <c r="C31" s="1064">
        <v>18634</v>
      </c>
      <c r="D31" s="1065">
        <v>3000</v>
      </c>
      <c r="E31" s="1065">
        <v>36774</v>
      </c>
      <c r="F31" s="1065">
        <v>0</v>
      </c>
      <c r="G31" s="1065">
        <v>0</v>
      </c>
      <c r="H31" s="1066">
        <v>190000</v>
      </c>
      <c r="I31" s="754" t="s">
        <v>301</v>
      </c>
      <c r="J31" s="755" t="s">
        <v>566</v>
      </c>
      <c r="K31" s="1066">
        <v>1000</v>
      </c>
      <c r="L31" s="1066">
        <v>5270</v>
      </c>
      <c r="M31" s="1066">
        <v>4560</v>
      </c>
      <c r="N31" s="1066">
        <v>204544</v>
      </c>
      <c r="O31" s="1066">
        <v>342607</v>
      </c>
      <c r="P31" s="753"/>
      <c r="Q31" s="756"/>
      <c r="R31" s="756"/>
      <c r="S31" s="756"/>
      <c r="T31" s="756"/>
      <c r="U31" s="756"/>
      <c r="V31" s="756"/>
      <c r="W31" s="756"/>
      <c r="X31" s="756"/>
      <c r="Y31" s="756"/>
      <c r="Z31" s="756"/>
    </row>
    <row r="32" spans="1:26" s="105" customFormat="1" ht="18" customHeight="1">
      <c r="A32" s="754" t="s">
        <v>303</v>
      </c>
      <c r="B32" s="755" t="s">
        <v>567</v>
      </c>
      <c r="C32" s="1062">
        <v>1840</v>
      </c>
      <c r="D32" s="1062">
        <v>1680</v>
      </c>
      <c r="E32" s="1062">
        <v>24800</v>
      </c>
      <c r="F32" s="1062">
        <v>18000</v>
      </c>
      <c r="G32" s="1062">
        <v>0</v>
      </c>
      <c r="H32" s="1062">
        <v>2410000</v>
      </c>
      <c r="I32" s="754" t="s">
        <v>303</v>
      </c>
      <c r="J32" s="755" t="s">
        <v>567</v>
      </c>
      <c r="K32" s="1062">
        <v>6400</v>
      </c>
      <c r="L32" s="1062">
        <v>2850</v>
      </c>
      <c r="M32" s="1062">
        <v>4839</v>
      </c>
      <c r="N32" s="1062">
        <v>220000</v>
      </c>
      <c r="O32" s="1062">
        <v>997056</v>
      </c>
      <c r="P32" s="753"/>
      <c r="Q32" s="756"/>
      <c r="R32" s="756"/>
      <c r="S32" s="756"/>
      <c r="T32" s="756"/>
      <c r="U32" s="756"/>
      <c r="V32" s="756"/>
      <c r="W32" s="756"/>
      <c r="X32" s="756"/>
      <c r="Y32" s="756"/>
      <c r="Z32" s="756"/>
    </row>
    <row r="33" spans="1:26" s="354" customFormat="1" ht="18" customHeight="1">
      <c r="A33" s="750" t="s">
        <v>305</v>
      </c>
      <c r="B33" s="752" t="s">
        <v>568</v>
      </c>
      <c r="C33" s="1062">
        <v>5733</v>
      </c>
      <c r="D33" s="1062">
        <v>890</v>
      </c>
      <c r="E33" s="1062">
        <v>5280</v>
      </c>
      <c r="F33" s="1062">
        <v>0</v>
      </c>
      <c r="G33" s="1062">
        <v>0</v>
      </c>
      <c r="H33" s="1062">
        <v>4110760</v>
      </c>
      <c r="I33" s="754" t="s">
        <v>305</v>
      </c>
      <c r="J33" s="757" t="s">
        <v>568</v>
      </c>
      <c r="K33" s="1062">
        <v>1790</v>
      </c>
      <c r="L33" s="1062">
        <v>1570</v>
      </c>
      <c r="M33" s="1062">
        <v>2070</v>
      </c>
      <c r="N33" s="1062">
        <v>126090</v>
      </c>
      <c r="O33" s="1062">
        <v>182210</v>
      </c>
      <c r="P33" s="751"/>
    </row>
    <row r="34" spans="1:26" s="105" customFormat="1" ht="18" customHeight="1">
      <c r="A34" s="754" t="s">
        <v>307</v>
      </c>
      <c r="B34" s="755" t="s">
        <v>569</v>
      </c>
      <c r="C34" s="1062">
        <v>3640</v>
      </c>
      <c r="D34" s="1062">
        <v>7672</v>
      </c>
      <c r="E34" s="1062">
        <v>8420</v>
      </c>
      <c r="F34" s="1062">
        <v>0</v>
      </c>
      <c r="G34" s="1062">
        <v>0</v>
      </c>
      <c r="H34" s="1062">
        <v>2584000</v>
      </c>
      <c r="I34" s="754" t="s">
        <v>307</v>
      </c>
      <c r="J34" s="755" t="s">
        <v>569</v>
      </c>
      <c r="K34" s="1062">
        <v>1906</v>
      </c>
      <c r="L34" s="1062">
        <v>13476</v>
      </c>
      <c r="M34" s="1062">
        <v>6438</v>
      </c>
      <c r="N34" s="1062">
        <v>126780</v>
      </c>
      <c r="O34" s="1062">
        <v>191879</v>
      </c>
      <c r="P34" s="753"/>
      <c r="Q34" s="756"/>
      <c r="R34" s="756"/>
      <c r="S34" s="756"/>
      <c r="T34" s="756"/>
      <c r="U34" s="756"/>
      <c r="V34" s="756"/>
      <c r="W34" s="756"/>
      <c r="X34" s="756"/>
      <c r="Y34" s="756"/>
      <c r="Z34" s="756"/>
    </row>
    <row r="35" spans="1:26" s="105" customFormat="1" ht="18" customHeight="1">
      <c r="A35" s="754" t="s">
        <v>309</v>
      </c>
      <c r="B35" s="755" t="s">
        <v>163</v>
      </c>
      <c r="C35" s="1062">
        <v>1760</v>
      </c>
      <c r="D35" s="1062">
        <v>2471</v>
      </c>
      <c r="E35" s="1062">
        <v>0</v>
      </c>
      <c r="F35" s="1062">
        <v>0</v>
      </c>
      <c r="G35" s="1062">
        <v>0</v>
      </c>
      <c r="H35" s="1062">
        <v>0</v>
      </c>
      <c r="I35" s="754" t="s">
        <v>309</v>
      </c>
      <c r="J35" s="755" t="s">
        <v>163</v>
      </c>
      <c r="K35" s="1017">
        <v>1035</v>
      </c>
      <c r="L35" s="1017">
        <v>3849</v>
      </c>
      <c r="M35" s="1017">
        <v>2070</v>
      </c>
      <c r="N35" s="1062">
        <v>0</v>
      </c>
      <c r="O35" s="1062">
        <v>0</v>
      </c>
      <c r="P35" s="753"/>
      <c r="Q35" s="756"/>
      <c r="R35" s="756"/>
      <c r="S35" s="756"/>
      <c r="T35" s="756"/>
      <c r="U35" s="756"/>
      <c r="V35" s="756"/>
      <c r="W35" s="756"/>
      <c r="X35" s="756"/>
      <c r="Y35" s="756"/>
      <c r="Z35" s="756"/>
    </row>
    <row r="36" spans="1:26" s="105" customFormat="1" ht="18" customHeight="1">
      <c r="A36" s="754" t="s">
        <v>311</v>
      </c>
      <c r="B36" s="755" t="s">
        <v>570</v>
      </c>
      <c r="C36" s="1062">
        <v>1100</v>
      </c>
      <c r="D36" s="1062">
        <v>800</v>
      </c>
      <c r="E36" s="1062">
        <v>1700</v>
      </c>
      <c r="F36" s="1062">
        <v>600</v>
      </c>
      <c r="G36" s="1062">
        <v>0</v>
      </c>
      <c r="H36" s="1062">
        <v>0</v>
      </c>
      <c r="I36" s="754" t="s">
        <v>311</v>
      </c>
      <c r="J36" s="755" t="s">
        <v>570</v>
      </c>
      <c r="K36" s="1062">
        <v>540</v>
      </c>
      <c r="L36" s="1062">
        <v>1200</v>
      </c>
      <c r="M36" s="1062">
        <v>1770</v>
      </c>
      <c r="N36" s="1062">
        <v>19000</v>
      </c>
      <c r="O36" s="1062">
        <v>4250</v>
      </c>
      <c r="P36" s="753"/>
      <c r="Q36" s="756"/>
      <c r="R36" s="756"/>
      <c r="S36" s="756"/>
      <c r="T36" s="756"/>
      <c r="U36" s="756"/>
      <c r="V36" s="756"/>
      <c r="W36" s="756"/>
      <c r="X36" s="756"/>
      <c r="Y36" s="756"/>
      <c r="Z36" s="756"/>
    </row>
    <row r="37" spans="1:26" s="105" customFormat="1" ht="18" customHeight="1" thickBot="1">
      <c r="A37" s="763" t="s">
        <v>313</v>
      </c>
      <c r="B37" s="764" t="s">
        <v>164</v>
      </c>
      <c r="C37" s="1061">
        <v>60</v>
      </c>
      <c r="D37" s="1061">
        <v>130</v>
      </c>
      <c r="E37" s="1061">
        <v>0</v>
      </c>
      <c r="F37" s="1061">
        <v>0</v>
      </c>
      <c r="G37" s="1061">
        <v>0</v>
      </c>
      <c r="H37" s="1061">
        <v>9350</v>
      </c>
      <c r="I37" s="763" t="s">
        <v>313</v>
      </c>
      <c r="J37" s="764" t="s">
        <v>164</v>
      </c>
      <c r="K37" s="1061">
        <v>60</v>
      </c>
      <c r="L37" s="1061">
        <v>220</v>
      </c>
      <c r="M37" s="1061">
        <v>90</v>
      </c>
      <c r="N37" s="1061">
        <v>0</v>
      </c>
      <c r="O37" s="1061">
        <v>3340</v>
      </c>
      <c r="P37" s="753"/>
      <c r="S37" s="756"/>
      <c r="T37" s="756"/>
      <c r="U37" s="756"/>
      <c r="V37" s="756"/>
      <c r="W37" s="756"/>
      <c r="X37" s="756"/>
      <c r="Y37" s="756"/>
      <c r="Z37" s="756"/>
    </row>
    <row r="38" spans="1:26" s="743" customFormat="1" ht="11.1" customHeight="1">
      <c r="A38" s="820" t="s">
        <v>571</v>
      </c>
      <c r="B38" s="820"/>
      <c r="C38" s="821"/>
      <c r="D38" s="806"/>
      <c r="E38" s="806"/>
      <c r="G38" s="806"/>
      <c r="H38" s="1104" t="s">
        <v>878</v>
      </c>
      <c r="I38" s="820" t="s">
        <v>571</v>
      </c>
      <c r="J38" s="820"/>
      <c r="K38" s="821"/>
      <c r="L38" s="806"/>
      <c r="N38" s="806"/>
      <c r="O38" s="1104" t="s">
        <v>878</v>
      </c>
      <c r="R38" s="822"/>
    </row>
    <row r="39" spans="1:26" s="108" customFormat="1" ht="11.1" customHeight="1">
      <c r="A39" s="820" t="s">
        <v>962</v>
      </c>
      <c r="F39" s="823"/>
      <c r="G39" s="823"/>
      <c r="I39" s="820" t="s">
        <v>962</v>
      </c>
      <c r="O39" s="823"/>
    </row>
    <row r="40" spans="1:26" s="105" customFormat="1" ht="11.25">
      <c r="A40" s="92"/>
      <c r="B40" s="92"/>
      <c r="F40" s="348"/>
      <c r="G40" s="348"/>
      <c r="I40" s="92"/>
      <c r="J40" s="92"/>
      <c r="O40" s="348"/>
    </row>
    <row r="41" spans="1:26" s="105" customFormat="1" ht="11.25">
      <c r="A41" s="92"/>
      <c r="B41" s="92"/>
      <c r="F41" s="348"/>
      <c r="G41" s="348"/>
      <c r="I41" s="92"/>
      <c r="J41" s="92"/>
      <c r="O41" s="348"/>
    </row>
    <row r="42" spans="1:26" s="105" customFormat="1" ht="11.25">
      <c r="A42" s="92"/>
      <c r="B42" s="92"/>
      <c r="F42" s="348"/>
      <c r="G42" s="348"/>
      <c r="I42" s="92"/>
      <c r="J42" s="92"/>
      <c r="O42" s="348"/>
    </row>
    <row r="43" spans="1:26" s="105" customFormat="1" ht="11.25">
      <c r="A43" s="92"/>
      <c r="B43" s="92"/>
      <c r="F43" s="348"/>
      <c r="G43" s="348"/>
      <c r="I43" s="92"/>
      <c r="J43" s="92"/>
      <c r="O43" s="348"/>
    </row>
    <row r="44" spans="1:26" s="105" customFormat="1" ht="11.25">
      <c r="A44" s="92"/>
      <c r="B44" s="92"/>
      <c r="F44" s="348"/>
      <c r="G44" s="348"/>
      <c r="I44" s="92"/>
      <c r="J44" s="92"/>
      <c r="O44" s="348"/>
    </row>
  </sheetData>
  <sheetProtection selectLockedCells="1"/>
  <mergeCells count="28">
    <mergeCell ref="L6:L8"/>
    <mergeCell ref="M6:M8"/>
    <mergeCell ref="I3:O3"/>
    <mergeCell ref="A6:B8"/>
    <mergeCell ref="P6:P8"/>
    <mergeCell ref="O6:O8"/>
    <mergeCell ref="A3:H3"/>
    <mergeCell ref="E6:E8"/>
    <mergeCell ref="G6:G8"/>
    <mergeCell ref="F6:F8"/>
    <mergeCell ref="K6:K8"/>
    <mergeCell ref="I6:J8"/>
    <mergeCell ref="C6:C8"/>
    <mergeCell ref="N6:N8"/>
    <mergeCell ref="A4:H4"/>
    <mergeCell ref="I4:O4"/>
    <mergeCell ref="D6:D8"/>
    <mergeCell ref="H6:H8"/>
    <mergeCell ref="I9:J9"/>
    <mergeCell ref="I13:J13"/>
    <mergeCell ref="A9:B9"/>
    <mergeCell ref="A11:B11"/>
    <mergeCell ref="I11:J11"/>
    <mergeCell ref="A12:B12"/>
    <mergeCell ref="I12:J12"/>
    <mergeCell ref="A10:B10"/>
    <mergeCell ref="I10:J10"/>
    <mergeCell ref="A13:B13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1"/>
  <dimension ref="A1:L101"/>
  <sheetViews>
    <sheetView view="pageBreakPreview" zoomScaleNormal="100" zoomScaleSheetLayoutView="100" workbookViewId="0">
      <selection activeCell="K10" sqref="K10"/>
    </sheetView>
  </sheetViews>
  <sheetFormatPr defaultRowHeight="12"/>
  <cols>
    <col min="1" max="1" width="12.625" style="97" customWidth="1"/>
    <col min="2" max="2" width="5.75" style="95" customWidth="1"/>
    <col min="3" max="4" width="5.625" style="95" customWidth="1"/>
    <col min="5" max="5" width="5.125" style="95" customWidth="1"/>
    <col min="6" max="7" width="6.625" style="96" customWidth="1"/>
    <col min="8" max="8" width="8.625" style="96" customWidth="1"/>
    <col min="9" max="9" width="8.125" style="96" customWidth="1"/>
    <col min="10" max="11" width="6.125" style="96" customWidth="1"/>
    <col min="12" max="12" width="5.625" style="96" customWidth="1"/>
    <col min="13" max="27" width="25.5" style="96" customWidth="1"/>
    <col min="28" max="16384" width="9" style="96"/>
  </cols>
  <sheetData>
    <row r="1" spans="1:12" ht="14.1" customHeight="1">
      <c r="A1" s="32"/>
      <c r="L1" s="13" t="s">
        <v>1126</v>
      </c>
    </row>
    <row r="2" spans="1:12" ht="14.1" customHeight="1"/>
    <row r="3" spans="1:12" s="98" customFormat="1" ht="20.100000000000001" customHeight="1">
      <c r="A3" s="1637" t="s">
        <v>643</v>
      </c>
      <c r="B3" s="1637"/>
      <c r="C3" s="1637"/>
      <c r="D3" s="1637"/>
      <c r="E3" s="1637"/>
      <c r="F3" s="1637"/>
      <c r="G3" s="1637"/>
      <c r="H3" s="1637"/>
      <c r="I3" s="1637"/>
      <c r="J3" s="1637"/>
      <c r="K3" s="1637"/>
      <c r="L3" s="1637"/>
    </row>
    <row r="4" spans="1:12" s="99" customFormat="1" ht="24" customHeight="1">
      <c r="A4" s="1638" t="s">
        <v>644</v>
      </c>
      <c r="B4" s="1638"/>
      <c r="C4" s="1638"/>
      <c r="D4" s="1638"/>
      <c r="E4" s="1638"/>
      <c r="F4" s="1638"/>
      <c r="G4" s="1638"/>
      <c r="H4" s="1638"/>
      <c r="I4" s="1638"/>
      <c r="J4" s="1638"/>
      <c r="K4" s="1638"/>
      <c r="L4" s="1638"/>
    </row>
    <row r="5" spans="1:12" s="84" customFormat="1" ht="18" customHeight="1" thickBot="1">
      <c r="A5" s="84" t="s">
        <v>339</v>
      </c>
      <c r="B5" s="100"/>
      <c r="C5" s="100"/>
      <c r="D5" s="100"/>
      <c r="E5" s="100"/>
      <c r="K5" s="2056" t="s">
        <v>528</v>
      </c>
      <c r="L5" s="2056"/>
    </row>
    <row r="6" spans="1:12" s="101" customFormat="1" ht="12.95" customHeight="1">
      <c r="A6" s="2057" t="s">
        <v>231</v>
      </c>
      <c r="B6" s="2051" t="s">
        <v>529</v>
      </c>
      <c r="C6" s="2048"/>
      <c r="D6" s="2052"/>
      <c r="E6" s="2047" t="s">
        <v>530</v>
      </c>
      <c r="F6" s="2048"/>
      <c r="G6" s="2048"/>
      <c r="H6" s="2048"/>
      <c r="I6" s="2048"/>
      <c r="J6" s="2048"/>
      <c r="K6" s="2048"/>
      <c r="L6" s="2048"/>
    </row>
    <row r="7" spans="1:12" s="101" customFormat="1" ht="12.95" customHeight="1">
      <c r="A7" s="2058"/>
      <c r="B7" s="2053"/>
      <c r="C7" s="2054"/>
      <c r="D7" s="2055"/>
      <c r="E7" s="2049"/>
      <c r="F7" s="2050"/>
      <c r="G7" s="2050"/>
      <c r="H7" s="2050"/>
      <c r="I7" s="2050"/>
      <c r="J7" s="2050"/>
      <c r="K7" s="2050"/>
      <c r="L7" s="2050"/>
    </row>
    <row r="8" spans="1:12" s="101" customFormat="1" ht="12.95" customHeight="1">
      <c r="A8" s="2058"/>
      <c r="B8" s="2062"/>
      <c r="C8" s="2066" t="s">
        <v>531</v>
      </c>
      <c r="D8" s="2066" t="s">
        <v>193</v>
      </c>
      <c r="E8" s="2064"/>
      <c r="F8" s="2060" t="s">
        <v>532</v>
      </c>
      <c r="G8" s="2045" t="s">
        <v>533</v>
      </c>
      <c r="H8" s="2045" t="s">
        <v>587</v>
      </c>
      <c r="I8" s="2045" t="s">
        <v>534</v>
      </c>
      <c r="J8" s="2045" t="s">
        <v>535</v>
      </c>
      <c r="K8" s="2045" t="s">
        <v>536</v>
      </c>
      <c r="L8" s="2067" t="s">
        <v>340</v>
      </c>
    </row>
    <row r="9" spans="1:12" s="101" customFormat="1" ht="24.95" customHeight="1">
      <c r="A9" s="2059"/>
      <c r="B9" s="2063"/>
      <c r="C9" s="2065"/>
      <c r="D9" s="2065"/>
      <c r="E9" s="2065"/>
      <c r="F9" s="2061"/>
      <c r="G9" s="2046"/>
      <c r="H9" s="2046"/>
      <c r="I9" s="2046"/>
      <c r="J9" s="2046"/>
      <c r="K9" s="2046"/>
      <c r="L9" s="2068"/>
    </row>
    <row r="10" spans="1:12" s="103" customFormat="1" ht="17.649999999999999" customHeight="1">
      <c r="A10" s="86" t="s">
        <v>338</v>
      </c>
      <c r="B10" s="43">
        <v>440</v>
      </c>
      <c r="C10" s="43">
        <v>380</v>
      </c>
      <c r="D10" s="43">
        <v>60</v>
      </c>
      <c r="E10" s="43">
        <v>440</v>
      </c>
      <c r="F10" s="43">
        <v>95</v>
      </c>
      <c r="G10" s="43">
        <v>18</v>
      </c>
      <c r="H10" s="43">
        <v>160</v>
      </c>
      <c r="I10" s="43">
        <v>98</v>
      </c>
      <c r="J10" s="43">
        <v>1</v>
      </c>
      <c r="K10" s="43">
        <v>4</v>
      </c>
      <c r="L10" s="43">
        <v>64</v>
      </c>
    </row>
    <row r="11" spans="1:12" s="103" customFormat="1" ht="17.649999999999999" customHeight="1">
      <c r="A11" s="86" t="s">
        <v>334</v>
      </c>
      <c r="B11" s="43">
        <v>472</v>
      </c>
      <c r="C11" s="43">
        <v>408</v>
      </c>
      <c r="D11" s="43">
        <v>64</v>
      </c>
      <c r="E11" s="43">
        <v>472</v>
      </c>
      <c r="F11" s="43">
        <v>112</v>
      </c>
      <c r="G11" s="43">
        <v>17</v>
      </c>
      <c r="H11" s="43">
        <v>160</v>
      </c>
      <c r="I11" s="43">
        <v>104</v>
      </c>
      <c r="J11" s="43">
        <v>0</v>
      </c>
      <c r="K11" s="43">
        <v>7</v>
      </c>
      <c r="L11" s="43">
        <v>72</v>
      </c>
    </row>
    <row r="12" spans="1:12" s="103" customFormat="1" ht="17.649999999999999" customHeight="1">
      <c r="A12" s="86" t="s">
        <v>404</v>
      </c>
      <c r="B12" s="43">
        <v>461</v>
      </c>
      <c r="C12" s="43">
        <v>397</v>
      </c>
      <c r="D12" s="43">
        <v>64</v>
      </c>
      <c r="E12" s="43">
        <v>461</v>
      </c>
      <c r="F12" s="43">
        <v>131</v>
      </c>
      <c r="G12" s="43">
        <v>17</v>
      </c>
      <c r="H12" s="43">
        <v>168</v>
      </c>
      <c r="I12" s="43">
        <v>101</v>
      </c>
      <c r="J12" s="43">
        <v>3</v>
      </c>
      <c r="K12" s="43">
        <v>3</v>
      </c>
      <c r="L12" s="43">
        <v>38</v>
      </c>
    </row>
    <row r="13" spans="1:12" s="103" customFormat="1" ht="17.649999999999999" customHeight="1">
      <c r="A13" s="86" t="s">
        <v>665</v>
      </c>
      <c r="B13" s="43">
        <v>498</v>
      </c>
      <c r="C13" s="43">
        <v>422</v>
      </c>
      <c r="D13" s="43">
        <v>76</v>
      </c>
      <c r="E13" s="43">
        <v>498</v>
      </c>
      <c r="F13" s="43">
        <v>141</v>
      </c>
      <c r="G13" s="43">
        <v>1</v>
      </c>
      <c r="H13" s="43">
        <v>166</v>
      </c>
      <c r="I13" s="43">
        <v>114</v>
      </c>
      <c r="J13" s="43">
        <v>2</v>
      </c>
      <c r="K13" s="43">
        <v>17</v>
      </c>
      <c r="L13" s="43">
        <v>57</v>
      </c>
    </row>
    <row r="14" spans="1:12" s="103" customFormat="1" ht="17.649999999999999" customHeight="1">
      <c r="A14" s="104" t="s">
        <v>1013</v>
      </c>
      <c r="B14" s="46">
        <f t="shared" ref="B14:L14" si="0">SUM(B16:B39)</f>
        <v>432</v>
      </c>
      <c r="C14" s="46">
        <f t="shared" si="0"/>
        <v>376</v>
      </c>
      <c r="D14" s="46">
        <f t="shared" si="0"/>
        <v>56</v>
      </c>
      <c r="E14" s="46">
        <f t="shared" si="0"/>
        <v>433</v>
      </c>
      <c r="F14" s="46">
        <f t="shared" si="0"/>
        <v>109</v>
      </c>
      <c r="G14" s="46">
        <f t="shared" si="0"/>
        <v>6</v>
      </c>
      <c r="H14" s="46">
        <f t="shared" si="0"/>
        <v>160</v>
      </c>
      <c r="I14" s="46">
        <f t="shared" si="0"/>
        <v>111</v>
      </c>
      <c r="J14" s="46">
        <f t="shared" si="0"/>
        <v>1</v>
      </c>
      <c r="K14" s="46">
        <f t="shared" si="0"/>
        <v>6</v>
      </c>
      <c r="L14" s="46">
        <f t="shared" si="0"/>
        <v>40</v>
      </c>
    </row>
    <row r="15" spans="1:12" s="102" customFormat="1" ht="15.6" customHeight="1">
      <c r="A15" s="25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</row>
    <row r="16" spans="1:12" s="105" customFormat="1" ht="17.45" customHeight="1">
      <c r="A16" s="760" t="s">
        <v>938</v>
      </c>
      <c r="B16" s="517">
        <f>SUM(C16:D16)</f>
        <v>54</v>
      </c>
      <c r="C16" s="844">
        <v>42</v>
      </c>
      <c r="D16" s="844">
        <v>12</v>
      </c>
      <c r="E16" s="517">
        <f t="shared" ref="E16:E30" si="1">SUM(F16:L16)</f>
        <v>54</v>
      </c>
      <c r="F16" s="844">
        <v>42</v>
      </c>
      <c r="G16" s="844">
        <v>5</v>
      </c>
      <c r="H16" s="844">
        <v>0</v>
      </c>
      <c r="I16" s="844">
        <v>0</v>
      </c>
      <c r="J16" s="844">
        <v>0</v>
      </c>
      <c r="K16" s="844">
        <v>0</v>
      </c>
      <c r="L16" s="844">
        <v>7</v>
      </c>
    </row>
    <row r="17" spans="1:12" s="105" customFormat="1" ht="17.45" customHeight="1">
      <c r="A17" s="760" t="s">
        <v>939</v>
      </c>
      <c r="B17" s="517">
        <f t="shared" ref="B17:B39" si="2">SUM(C17:D17)</f>
        <v>32</v>
      </c>
      <c r="C17" s="844">
        <v>27</v>
      </c>
      <c r="D17" s="844">
        <v>5</v>
      </c>
      <c r="E17" s="517">
        <f t="shared" si="1"/>
        <v>32</v>
      </c>
      <c r="F17" s="844">
        <v>5</v>
      </c>
      <c r="G17" s="844">
        <v>0</v>
      </c>
      <c r="H17" s="844">
        <v>8</v>
      </c>
      <c r="I17" s="844">
        <v>19</v>
      </c>
      <c r="J17" s="844">
        <v>0</v>
      </c>
      <c r="K17" s="844">
        <v>0</v>
      </c>
      <c r="L17" s="844">
        <v>0</v>
      </c>
    </row>
    <row r="18" spans="1:12" s="105" customFormat="1" ht="17.45" customHeight="1">
      <c r="A18" s="760" t="s">
        <v>940</v>
      </c>
      <c r="B18" s="517">
        <f t="shared" si="2"/>
        <v>46</v>
      </c>
      <c r="C18" s="844">
        <v>41</v>
      </c>
      <c r="D18" s="844">
        <v>5</v>
      </c>
      <c r="E18" s="517">
        <f t="shared" si="1"/>
        <v>46</v>
      </c>
      <c r="F18" s="844">
        <v>7</v>
      </c>
      <c r="G18" s="844">
        <v>0</v>
      </c>
      <c r="H18" s="844">
        <v>20</v>
      </c>
      <c r="I18" s="844">
        <v>18</v>
      </c>
      <c r="J18" s="844">
        <v>0</v>
      </c>
      <c r="K18" s="844">
        <v>1</v>
      </c>
      <c r="L18" s="844">
        <v>0</v>
      </c>
    </row>
    <row r="19" spans="1:12" s="105" customFormat="1" ht="17.45" customHeight="1">
      <c r="A19" s="760" t="s">
        <v>941</v>
      </c>
      <c r="B19" s="517">
        <f t="shared" si="2"/>
        <v>15</v>
      </c>
      <c r="C19" s="517">
        <v>13</v>
      </c>
      <c r="D19" s="517">
        <v>2</v>
      </c>
      <c r="E19" s="517">
        <f t="shared" si="1"/>
        <v>15</v>
      </c>
      <c r="F19" s="517">
        <v>4</v>
      </c>
      <c r="G19" s="517">
        <v>0</v>
      </c>
      <c r="H19" s="517">
        <v>8</v>
      </c>
      <c r="I19" s="517">
        <v>2</v>
      </c>
      <c r="J19" s="517">
        <v>0</v>
      </c>
      <c r="K19" s="517">
        <v>0</v>
      </c>
      <c r="L19" s="517">
        <v>1</v>
      </c>
    </row>
    <row r="20" spans="1:12" s="105" customFormat="1" ht="17.45" customHeight="1">
      <c r="A20" s="760" t="s">
        <v>942</v>
      </c>
      <c r="B20" s="517">
        <f t="shared" si="2"/>
        <v>26</v>
      </c>
      <c r="C20" s="844">
        <v>24</v>
      </c>
      <c r="D20" s="844">
        <v>2</v>
      </c>
      <c r="E20" s="517">
        <f t="shared" si="1"/>
        <v>26</v>
      </c>
      <c r="F20" s="844">
        <v>5</v>
      </c>
      <c r="G20" s="844">
        <v>0</v>
      </c>
      <c r="H20" s="844">
        <v>10</v>
      </c>
      <c r="I20" s="844">
        <v>3</v>
      </c>
      <c r="J20" s="844">
        <v>0</v>
      </c>
      <c r="K20" s="844">
        <v>0</v>
      </c>
      <c r="L20" s="844">
        <v>8</v>
      </c>
    </row>
    <row r="21" spans="1:12" s="105" customFormat="1" ht="17.45" customHeight="1">
      <c r="A21" s="760" t="s">
        <v>943</v>
      </c>
      <c r="B21" s="517">
        <f t="shared" si="2"/>
        <v>35</v>
      </c>
      <c r="C21" s="844">
        <v>30</v>
      </c>
      <c r="D21" s="844">
        <v>5</v>
      </c>
      <c r="E21" s="517">
        <f t="shared" si="1"/>
        <v>35</v>
      </c>
      <c r="F21" s="844">
        <v>4</v>
      </c>
      <c r="G21" s="844">
        <v>0</v>
      </c>
      <c r="H21" s="844">
        <v>8</v>
      </c>
      <c r="I21" s="844">
        <v>23</v>
      </c>
      <c r="J21" s="844">
        <v>0</v>
      </c>
      <c r="K21" s="844">
        <v>0</v>
      </c>
      <c r="L21" s="844">
        <v>0</v>
      </c>
    </row>
    <row r="22" spans="1:12" s="105" customFormat="1" ht="17.45" customHeight="1">
      <c r="A22" s="760" t="s">
        <v>944</v>
      </c>
      <c r="B22" s="517">
        <f t="shared" si="2"/>
        <v>23</v>
      </c>
      <c r="C22" s="844">
        <v>18</v>
      </c>
      <c r="D22" s="844">
        <v>5</v>
      </c>
      <c r="E22" s="517">
        <f t="shared" si="1"/>
        <v>23</v>
      </c>
      <c r="F22" s="844">
        <v>4</v>
      </c>
      <c r="G22" s="844">
        <v>1</v>
      </c>
      <c r="H22" s="844">
        <v>8</v>
      </c>
      <c r="I22" s="844">
        <v>7</v>
      </c>
      <c r="J22" s="844">
        <v>0</v>
      </c>
      <c r="K22" s="844">
        <v>0</v>
      </c>
      <c r="L22" s="844">
        <v>3</v>
      </c>
    </row>
    <row r="23" spans="1:12" s="105" customFormat="1" ht="17.45" customHeight="1">
      <c r="A23" s="760" t="s">
        <v>945</v>
      </c>
      <c r="B23" s="517">
        <f t="shared" si="2"/>
        <v>23</v>
      </c>
      <c r="C23" s="844">
        <v>20</v>
      </c>
      <c r="D23" s="844">
        <v>3</v>
      </c>
      <c r="E23" s="517">
        <f t="shared" si="1"/>
        <v>23</v>
      </c>
      <c r="F23" s="844">
        <v>5</v>
      </c>
      <c r="G23" s="844">
        <v>0</v>
      </c>
      <c r="H23" s="844">
        <v>10</v>
      </c>
      <c r="I23" s="844">
        <v>5</v>
      </c>
      <c r="J23" s="844">
        <v>0</v>
      </c>
      <c r="K23" s="844">
        <v>1</v>
      </c>
      <c r="L23" s="844">
        <v>2</v>
      </c>
    </row>
    <row r="24" spans="1:12" s="105" customFormat="1" ht="17.45" customHeight="1">
      <c r="A24" s="760" t="s">
        <v>946</v>
      </c>
      <c r="B24" s="517">
        <f t="shared" si="2"/>
        <v>31</v>
      </c>
      <c r="C24" s="845">
        <v>24</v>
      </c>
      <c r="D24" s="845">
        <v>7</v>
      </c>
      <c r="E24" s="517">
        <f t="shared" si="1"/>
        <v>31</v>
      </c>
      <c r="F24" s="845">
        <v>4</v>
      </c>
      <c r="G24" s="845">
        <v>0</v>
      </c>
      <c r="H24" s="845">
        <v>11</v>
      </c>
      <c r="I24" s="845">
        <v>6</v>
      </c>
      <c r="J24" s="845">
        <v>1</v>
      </c>
      <c r="K24" s="845">
        <v>0</v>
      </c>
      <c r="L24" s="845">
        <v>9</v>
      </c>
    </row>
    <row r="25" spans="1:12" s="105" customFormat="1" ht="17.45" customHeight="1">
      <c r="A25" s="760" t="s">
        <v>947</v>
      </c>
      <c r="B25" s="517">
        <f t="shared" si="2"/>
        <v>12</v>
      </c>
      <c r="C25" s="844">
        <v>11</v>
      </c>
      <c r="D25" s="844">
        <v>1</v>
      </c>
      <c r="E25" s="517">
        <f t="shared" si="1"/>
        <v>12</v>
      </c>
      <c r="F25" s="844">
        <v>2</v>
      </c>
      <c r="G25" s="844">
        <v>0</v>
      </c>
      <c r="H25" s="844">
        <v>8</v>
      </c>
      <c r="I25" s="844">
        <v>1</v>
      </c>
      <c r="J25" s="844">
        <v>0</v>
      </c>
      <c r="K25" s="844">
        <v>1</v>
      </c>
      <c r="L25" s="844">
        <v>0</v>
      </c>
    </row>
    <row r="26" spans="1:12" s="105" customFormat="1" ht="17.45" customHeight="1">
      <c r="A26" s="760" t="s">
        <v>948</v>
      </c>
      <c r="B26" s="517">
        <f t="shared" si="2"/>
        <v>29</v>
      </c>
      <c r="C26" s="844">
        <v>25</v>
      </c>
      <c r="D26" s="844">
        <v>4</v>
      </c>
      <c r="E26" s="517">
        <f t="shared" si="1"/>
        <v>29</v>
      </c>
      <c r="F26" s="844">
        <v>4</v>
      </c>
      <c r="G26" s="844">
        <v>0</v>
      </c>
      <c r="H26" s="844">
        <v>7</v>
      </c>
      <c r="I26" s="844">
        <v>13</v>
      </c>
      <c r="J26" s="844">
        <v>0</v>
      </c>
      <c r="K26" s="844">
        <v>0</v>
      </c>
      <c r="L26" s="844">
        <v>5</v>
      </c>
    </row>
    <row r="27" spans="1:12" s="105" customFormat="1" ht="17.45" customHeight="1">
      <c r="A27" s="760" t="s">
        <v>949</v>
      </c>
      <c r="B27" s="517">
        <f t="shared" si="2"/>
        <v>8</v>
      </c>
      <c r="C27" s="1169">
        <v>8</v>
      </c>
      <c r="D27" s="1169">
        <v>0</v>
      </c>
      <c r="E27" s="1166">
        <f t="shared" si="1"/>
        <v>8</v>
      </c>
      <c r="F27" s="1169">
        <v>2</v>
      </c>
      <c r="G27" s="844">
        <v>0</v>
      </c>
      <c r="H27" s="844">
        <v>5</v>
      </c>
      <c r="I27" s="844">
        <v>0</v>
      </c>
      <c r="J27" s="844">
        <v>0</v>
      </c>
      <c r="K27" s="844">
        <v>0</v>
      </c>
      <c r="L27" s="844">
        <v>1</v>
      </c>
    </row>
    <row r="28" spans="1:12" s="105" customFormat="1" ht="17.45" customHeight="1">
      <c r="A28" s="760" t="s">
        <v>950</v>
      </c>
      <c r="B28" s="517">
        <f t="shared" si="2"/>
        <v>13</v>
      </c>
      <c r="C28" s="517">
        <v>13</v>
      </c>
      <c r="D28" s="517">
        <v>0</v>
      </c>
      <c r="E28" s="517">
        <f t="shared" si="1"/>
        <v>13</v>
      </c>
      <c r="F28" s="517">
        <v>2</v>
      </c>
      <c r="G28" s="844">
        <v>0</v>
      </c>
      <c r="H28" s="844">
        <v>10</v>
      </c>
      <c r="I28" s="844">
        <v>1</v>
      </c>
      <c r="J28" s="844">
        <v>0</v>
      </c>
      <c r="K28" s="844">
        <v>0</v>
      </c>
      <c r="L28" s="844">
        <v>0</v>
      </c>
    </row>
    <row r="29" spans="1:12" s="105" customFormat="1" ht="17.45" customHeight="1">
      <c r="A29" s="760" t="s">
        <v>951</v>
      </c>
      <c r="B29" s="863">
        <f>SUM(C29:D29)</f>
        <v>7</v>
      </c>
      <c r="C29" s="517">
        <v>7</v>
      </c>
      <c r="D29" s="517" t="s">
        <v>840</v>
      </c>
      <c r="E29" s="863">
        <f>SUM(F29:L29)</f>
        <v>7</v>
      </c>
      <c r="F29" s="517">
        <v>2</v>
      </c>
      <c r="G29" s="517" t="s">
        <v>840</v>
      </c>
      <c r="H29" s="517">
        <v>5</v>
      </c>
      <c r="I29" s="517">
        <v>0</v>
      </c>
      <c r="J29" s="517" t="s">
        <v>840</v>
      </c>
      <c r="K29" s="517" t="s">
        <v>840</v>
      </c>
      <c r="L29" s="517" t="s">
        <v>840</v>
      </c>
    </row>
    <row r="30" spans="1:12" s="105" customFormat="1" ht="17.45" customHeight="1">
      <c r="A30" s="760" t="s">
        <v>952</v>
      </c>
      <c r="B30" s="517">
        <f t="shared" si="2"/>
        <v>3</v>
      </c>
      <c r="C30" s="844">
        <v>3</v>
      </c>
      <c r="D30" s="844">
        <v>0</v>
      </c>
      <c r="E30" s="517">
        <f t="shared" si="1"/>
        <v>3</v>
      </c>
      <c r="F30" s="844">
        <v>1</v>
      </c>
      <c r="G30" s="844">
        <v>0</v>
      </c>
      <c r="H30" s="844">
        <v>1</v>
      </c>
      <c r="I30" s="844">
        <v>0</v>
      </c>
      <c r="J30" s="844">
        <v>0</v>
      </c>
      <c r="K30" s="844">
        <v>1</v>
      </c>
      <c r="L30" s="844">
        <v>0</v>
      </c>
    </row>
    <row r="31" spans="1:12" s="105" customFormat="1" ht="17.45" customHeight="1">
      <c r="A31" s="760" t="s">
        <v>953</v>
      </c>
      <c r="B31" s="517">
        <f t="shared" si="2"/>
        <v>3</v>
      </c>
      <c r="C31" s="844">
        <v>3</v>
      </c>
      <c r="D31" s="844">
        <v>0</v>
      </c>
      <c r="E31" s="517">
        <f t="shared" ref="E31:E39" si="3">SUM(F31:L31)</f>
        <v>4</v>
      </c>
      <c r="F31" s="844">
        <v>1</v>
      </c>
      <c r="G31" s="844">
        <v>0</v>
      </c>
      <c r="H31" s="844">
        <v>1</v>
      </c>
      <c r="I31" s="844">
        <v>1</v>
      </c>
      <c r="J31" s="844">
        <v>0</v>
      </c>
      <c r="K31" s="844">
        <v>1</v>
      </c>
      <c r="L31" s="844">
        <v>0</v>
      </c>
    </row>
    <row r="32" spans="1:12" s="105" customFormat="1" ht="17.45" customHeight="1">
      <c r="A32" s="760" t="s">
        <v>954</v>
      </c>
      <c r="B32" s="517">
        <f t="shared" si="2"/>
        <v>13</v>
      </c>
      <c r="C32" s="846">
        <v>13</v>
      </c>
      <c r="D32" s="846">
        <v>0</v>
      </c>
      <c r="E32" s="517">
        <f t="shared" si="3"/>
        <v>13</v>
      </c>
      <c r="F32" s="846">
        <v>3</v>
      </c>
      <c r="G32" s="846">
        <v>0</v>
      </c>
      <c r="H32" s="846">
        <v>6</v>
      </c>
      <c r="I32" s="846">
        <v>3</v>
      </c>
      <c r="J32" s="846">
        <v>0</v>
      </c>
      <c r="K32" s="846">
        <v>1</v>
      </c>
      <c r="L32" s="846">
        <v>0</v>
      </c>
    </row>
    <row r="33" spans="1:12" s="105" customFormat="1" ht="17.45" customHeight="1">
      <c r="A33" s="760" t="s">
        <v>955</v>
      </c>
      <c r="B33" s="517">
        <f t="shared" si="2"/>
        <v>10</v>
      </c>
      <c r="C33" s="844">
        <v>8</v>
      </c>
      <c r="D33" s="844">
        <v>2</v>
      </c>
      <c r="E33" s="517">
        <f t="shared" si="3"/>
        <v>10</v>
      </c>
      <c r="F33" s="844">
        <v>1</v>
      </c>
      <c r="G33" s="844">
        <v>0</v>
      </c>
      <c r="H33" s="844">
        <v>8</v>
      </c>
      <c r="I33" s="844">
        <v>0</v>
      </c>
      <c r="J33" s="844">
        <v>0</v>
      </c>
      <c r="K33" s="844">
        <v>0</v>
      </c>
      <c r="L33" s="844">
        <v>1</v>
      </c>
    </row>
    <row r="34" spans="1:12" s="105" customFormat="1" ht="17.45" customHeight="1">
      <c r="A34" s="760" t="s">
        <v>956</v>
      </c>
      <c r="B34" s="517">
        <f t="shared" si="2"/>
        <v>10</v>
      </c>
      <c r="C34" s="844">
        <v>9</v>
      </c>
      <c r="D34" s="844">
        <v>1</v>
      </c>
      <c r="E34" s="517">
        <f t="shared" si="3"/>
        <v>10</v>
      </c>
      <c r="F34" s="844">
        <v>1</v>
      </c>
      <c r="G34" s="844">
        <v>0</v>
      </c>
      <c r="H34" s="844">
        <v>8</v>
      </c>
      <c r="I34" s="844">
        <v>0</v>
      </c>
      <c r="J34" s="844">
        <v>0</v>
      </c>
      <c r="K34" s="844">
        <v>0</v>
      </c>
      <c r="L34" s="844">
        <v>1</v>
      </c>
    </row>
    <row r="35" spans="1:12" s="105" customFormat="1" ht="17.45" customHeight="1">
      <c r="A35" s="760" t="s">
        <v>957</v>
      </c>
      <c r="B35" s="517">
        <f t="shared" si="2"/>
        <v>11</v>
      </c>
      <c r="C35" s="847">
        <v>10</v>
      </c>
      <c r="D35" s="847">
        <v>1</v>
      </c>
      <c r="E35" s="517">
        <f t="shared" si="3"/>
        <v>11</v>
      </c>
      <c r="F35" s="847">
        <v>2</v>
      </c>
      <c r="G35" s="847">
        <v>0</v>
      </c>
      <c r="H35" s="847">
        <v>5</v>
      </c>
      <c r="I35" s="847">
        <v>3</v>
      </c>
      <c r="J35" s="847">
        <v>0</v>
      </c>
      <c r="K35" s="847">
        <v>0</v>
      </c>
      <c r="L35" s="847">
        <v>1</v>
      </c>
    </row>
    <row r="36" spans="1:12" s="105" customFormat="1" ht="17.45" customHeight="1">
      <c r="A36" s="760" t="s">
        <v>958</v>
      </c>
      <c r="B36" s="517">
        <f t="shared" si="2"/>
        <v>12</v>
      </c>
      <c r="C36" s="844">
        <v>11</v>
      </c>
      <c r="D36" s="844">
        <v>1</v>
      </c>
      <c r="E36" s="517">
        <f t="shared" si="3"/>
        <v>12</v>
      </c>
      <c r="F36" s="844">
        <v>3</v>
      </c>
      <c r="G36" s="844">
        <v>0</v>
      </c>
      <c r="H36" s="844">
        <v>7</v>
      </c>
      <c r="I36" s="844">
        <v>2</v>
      </c>
      <c r="J36" s="844">
        <v>0</v>
      </c>
      <c r="K36" s="844">
        <v>0</v>
      </c>
      <c r="L36" s="844">
        <v>0</v>
      </c>
    </row>
    <row r="37" spans="1:12" s="105" customFormat="1" ht="17.45" customHeight="1">
      <c r="A37" s="760" t="s">
        <v>959</v>
      </c>
      <c r="B37" s="517">
        <f t="shared" si="2"/>
        <v>7</v>
      </c>
      <c r="C37" s="844">
        <v>7</v>
      </c>
      <c r="D37" s="844">
        <v>0</v>
      </c>
      <c r="E37" s="517">
        <f t="shared" si="3"/>
        <v>7</v>
      </c>
      <c r="F37" s="844">
        <v>1</v>
      </c>
      <c r="G37" s="844">
        <v>0</v>
      </c>
      <c r="H37" s="844">
        <v>4</v>
      </c>
      <c r="I37" s="844">
        <v>2</v>
      </c>
      <c r="J37" s="844">
        <v>0</v>
      </c>
      <c r="K37" s="844">
        <v>0</v>
      </c>
      <c r="L37" s="844">
        <v>0</v>
      </c>
    </row>
    <row r="38" spans="1:12" s="105" customFormat="1" ht="17.45" customHeight="1">
      <c r="A38" s="760" t="s">
        <v>960</v>
      </c>
      <c r="B38" s="517">
        <f t="shared" si="2"/>
        <v>7</v>
      </c>
      <c r="C38" s="844">
        <v>7</v>
      </c>
      <c r="D38" s="844">
        <v>0</v>
      </c>
      <c r="E38" s="517">
        <f t="shared" si="3"/>
        <v>7</v>
      </c>
      <c r="F38" s="844">
        <v>3</v>
      </c>
      <c r="G38" s="844">
        <v>0</v>
      </c>
      <c r="H38" s="844">
        <v>2</v>
      </c>
      <c r="I38" s="844">
        <v>1</v>
      </c>
      <c r="J38" s="844">
        <v>0</v>
      </c>
      <c r="K38" s="844">
        <v>0</v>
      </c>
      <c r="L38" s="844">
        <v>1</v>
      </c>
    </row>
    <row r="39" spans="1:12" s="105" customFormat="1" ht="17.45" customHeight="1" thickBot="1">
      <c r="A39" s="843" t="s">
        <v>961</v>
      </c>
      <c r="B39" s="722">
        <f t="shared" si="2"/>
        <v>2</v>
      </c>
      <c r="C39" s="1067">
        <v>2</v>
      </c>
      <c r="D39" s="1067">
        <v>0</v>
      </c>
      <c r="E39" s="1060">
        <f t="shared" si="3"/>
        <v>2</v>
      </c>
      <c r="F39" s="1060">
        <v>1</v>
      </c>
      <c r="G39" s="1060">
        <v>0</v>
      </c>
      <c r="H39" s="1067">
        <v>0</v>
      </c>
      <c r="I39" s="1067">
        <v>1</v>
      </c>
      <c r="J39" s="1060">
        <v>0</v>
      </c>
      <c r="K39" s="1060">
        <v>0</v>
      </c>
      <c r="L39" s="1060">
        <v>0</v>
      </c>
    </row>
    <row r="40" spans="1:12" s="107" customFormat="1" ht="11.1" customHeight="1">
      <c r="A40" s="817" t="s">
        <v>963</v>
      </c>
      <c r="B40" s="810"/>
      <c r="C40" s="810"/>
      <c r="D40" s="810"/>
      <c r="E40" s="810"/>
      <c r="F40" s="807"/>
      <c r="G40" s="807"/>
      <c r="H40" s="807"/>
      <c r="I40" s="807"/>
      <c r="J40" s="807"/>
      <c r="K40" s="807"/>
      <c r="L40" s="816" t="s">
        <v>878</v>
      </c>
    </row>
    <row r="41" spans="1:12" s="108" customFormat="1" ht="10.5">
      <c r="B41" s="109"/>
      <c r="C41" s="109"/>
      <c r="D41" s="109"/>
      <c r="E41" s="109"/>
    </row>
    <row r="42" spans="1:12" s="105" customFormat="1" ht="11.25">
      <c r="B42" s="88"/>
      <c r="C42" s="88"/>
      <c r="D42" s="88"/>
      <c r="E42" s="88"/>
    </row>
    <row r="43" spans="1:12" s="105" customFormat="1" ht="11.25">
      <c r="A43" s="92"/>
      <c r="B43" s="110"/>
      <c r="C43" s="110"/>
      <c r="D43" s="110"/>
      <c r="E43" s="110"/>
    </row>
    <row r="44" spans="1:12" s="105" customFormat="1" ht="11.25">
      <c r="A44" s="92"/>
      <c r="B44" s="110"/>
      <c r="C44" s="110"/>
      <c r="D44" s="110"/>
      <c r="E44" s="110"/>
    </row>
    <row r="45" spans="1:12" s="105" customFormat="1" ht="11.25">
      <c r="A45" s="92"/>
      <c r="B45" s="110"/>
      <c r="C45" s="110"/>
      <c r="D45" s="110"/>
      <c r="E45" s="110"/>
    </row>
    <row r="46" spans="1:12" s="105" customFormat="1" ht="11.25">
      <c r="A46" s="92"/>
      <c r="B46" s="110"/>
      <c r="C46" s="110"/>
      <c r="D46" s="110"/>
      <c r="E46" s="110"/>
    </row>
    <row r="47" spans="1:12" s="105" customFormat="1" ht="11.25">
      <c r="A47" s="92"/>
      <c r="B47" s="110"/>
      <c r="C47" s="110"/>
      <c r="D47" s="110"/>
      <c r="E47" s="110"/>
    </row>
    <row r="48" spans="1:12" s="105" customFormat="1" ht="11.25">
      <c r="A48" s="92"/>
      <c r="B48" s="110"/>
      <c r="C48" s="110"/>
      <c r="D48" s="110"/>
      <c r="E48" s="110"/>
    </row>
    <row r="49" spans="1:5" s="105" customFormat="1" ht="11.25">
      <c r="A49" s="92"/>
      <c r="B49" s="110"/>
      <c r="C49" s="110"/>
      <c r="D49" s="110"/>
      <c r="E49" s="110"/>
    </row>
    <row r="50" spans="1:5" s="105" customFormat="1" ht="11.25">
      <c r="A50" s="92"/>
      <c r="B50" s="110"/>
      <c r="C50" s="110"/>
      <c r="D50" s="110"/>
      <c r="E50" s="110"/>
    </row>
    <row r="51" spans="1:5" s="105" customFormat="1" ht="11.25">
      <c r="A51" s="92"/>
      <c r="B51" s="110"/>
      <c r="C51" s="110"/>
      <c r="D51" s="110"/>
      <c r="E51" s="110"/>
    </row>
    <row r="52" spans="1:5" s="105" customFormat="1" ht="11.25">
      <c r="A52" s="92"/>
      <c r="B52" s="110"/>
      <c r="C52" s="110"/>
      <c r="D52" s="110"/>
      <c r="E52" s="110"/>
    </row>
    <row r="53" spans="1:5" s="105" customFormat="1" ht="11.25">
      <c r="A53" s="92"/>
      <c r="B53" s="110"/>
      <c r="C53" s="110"/>
      <c r="D53" s="110"/>
      <c r="E53" s="110"/>
    </row>
    <row r="54" spans="1:5" s="105" customFormat="1" ht="11.25">
      <c r="A54" s="92"/>
      <c r="B54" s="110"/>
      <c r="C54" s="110"/>
      <c r="D54" s="110"/>
      <c r="E54" s="110"/>
    </row>
    <row r="55" spans="1:5" s="105" customFormat="1" ht="11.25">
      <c r="A55" s="92"/>
      <c r="B55" s="110"/>
      <c r="C55" s="110"/>
      <c r="D55" s="110"/>
      <c r="E55" s="110"/>
    </row>
    <row r="56" spans="1:5" s="105" customFormat="1" ht="11.25">
      <c r="A56" s="92"/>
      <c r="B56" s="110"/>
      <c r="C56" s="110"/>
      <c r="D56" s="110"/>
      <c r="E56" s="110"/>
    </row>
    <row r="57" spans="1:5" s="105" customFormat="1" ht="11.25">
      <c r="A57" s="92"/>
      <c r="B57" s="110"/>
      <c r="C57" s="110"/>
      <c r="D57" s="110"/>
      <c r="E57" s="110"/>
    </row>
    <row r="58" spans="1:5" s="105" customFormat="1" ht="11.25">
      <c r="A58" s="92"/>
      <c r="B58" s="110"/>
      <c r="C58" s="110"/>
      <c r="D58" s="110"/>
      <c r="E58" s="110"/>
    </row>
    <row r="59" spans="1:5" s="105" customFormat="1" ht="11.25">
      <c r="A59" s="92"/>
      <c r="B59" s="110"/>
      <c r="C59" s="110"/>
      <c r="D59" s="110"/>
      <c r="E59" s="110"/>
    </row>
    <row r="60" spans="1:5" s="105" customFormat="1" ht="11.25">
      <c r="A60" s="92"/>
      <c r="B60" s="110"/>
      <c r="C60" s="110"/>
      <c r="D60" s="110"/>
      <c r="E60" s="110"/>
    </row>
    <row r="61" spans="1:5" s="105" customFormat="1" ht="11.25">
      <c r="A61" s="92"/>
      <c r="B61" s="110"/>
      <c r="C61" s="110"/>
      <c r="D61" s="110"/>
      <c r="E61" s="110"/>
    </row>
    <row r="62" spans="1:5" s="105" customFormat="1" ht="11.25">
      <c r="A62" s="92"/>
      <c r="B62" s="110"/>
      <c r="C62" s="110"/>
      <c r="D62" s="110"/>
      <c r="E62" s="110"/>
    </row>
    <row r="63" spans="1:5" s="105" customFormat="1" ht="11.25">
      <c r="A63" s="92"/>
      <c r="B63" s="110"/>
      <c r="C63" s="110"/>
      <c r="D63" s="110"/>
      <c r="E63" s="110"/>
    </row>
    <row r="64" spans="1:5" s="105" customFormat="1" ht="11.25">
      <c r="A64" s="92"/>
      <c r="B64" s="110"/>
      <c r="C64" s="110"/>
      <c r="D64" s="110"/>
      <c r="E64" s="110"/>
    </row>
    <row r="65" spans="1:5" s="105" customFormat="1" ht="11.25">
      <c r="A65" s="92"/>
      <c r="B65" s="110"/>
      <c r="C65" s="110"/>
      <c r="D65" s="110"/>
      <c r="E65" s="110"/>
    </row>
    <row r="66" spans="1:5" s="105" customFormat="1" ht="11.25">
      <c r="A66" s="92"/>
      <c r="B66" s="110"/>
      <c r="C66" s="110"/>
      <c r="D66" s="110"/>
      <c r="E66" s="110"/>
    </row>
    <row r="67" spans="1:5" s="105" customFormat="1" ht="11.25">
      <c r="A67" s="92"/>
      <c r="B67" s="110"/>
      <c r="C67" s="110"/>
      <c r="D67" s="110"/>
      <c r="E67" s="110"/>
    </row>
    <row r="68" spans="1:5" s="105" customFormat="1" ht="11.25">
      <c r="A68" s="92"/>
      <c r="B68" s="110"/>
      <c r="C68" s="110"/>
      <c r="D68" s="110"/>
      <c r="E68" s="110"/>
    </row>
    <row r="69" spans="1:5" s="105" customFormat="1" ht="11.25">
      <c r="A69" s="92"/>
      <c r="B69" s="110"/>
      <c r="C69" s="110"/>
      <c r="D69" s="110"/>
      <c r="E69" s="110"/>
    </row>
    <row r="70" spans="1:5" s="105" customFormat="1" ht="11.25">
      <c r="A70" s="92"/>
      <c r="B70" s="110"/>
      <c r="C70" s="110"/>
      <c r="D70" s="110"/>
      <c r="E70" s="110"/>
    </row>
    <row r="71" spans="1:5" s="105" customFormat="1" ht="11.25">
      <c r="A71" s="92"/>
      <c r="B71" s="110"/>
      <c r="C71" s="110"/>
      <c r="D71" s="110"/>
      <c r="E71" s="110"/>
    </row>
    <row r="72" spans="1:5" s="105" customFormat="1" ht="11.25">
      <c r="A72" s="92"/>
      <c r="B72" s="110"/>
      <c r="C72" s="110"/>
      <c r="D72" s="110"/>
      <c r="E72" s="110"/>
    </row>
    <row r="73" spans="1:5" s="105" customFormat="1" ht="11.25">
      <c r="A73" s="92"/>
      <c r="B73" s="110"/>
      <c r="C73" s="110"/>
      <c r="D73" s="110"/>
      <c r="E73" s="110"/>
    </row>
    <row r="74" spans="1:5" s="105" customFormat="1" ht="11.25">
      <c r="A74" s="92"/>
      <c r="B74" s="110"/>
      <c r="C74" s="110"/>
      <c r="D74" s="110"/>
      <c r="E74" s="110"/>
    </row>
    <row r="75" spans="1:5" s="105" customFormat="1" ht="11.25">
      <c r="A75" s="92"/>
      <c r="B75" s="110"/>
      <c r="C75" s="110"/>
      <c r="D75" s="110"/>
      <c r="E75" s="110"/>
    </row>
    <row r="76" spans="1:5" s="105" customFormat="1" ht="11.25">
      <c r="A76" s="92"/>
      <c r="B76" s="110"/>
      <c r="C76" s="110"/>
      <c r="D76" s="110"/>
      <c r="E76" s="110"/>
    </row>
    <row r="77" spans="1:5" s="105" customFormat="1" ht="11.25">
      <c r="A77" s="92"/>
      <c r="B77" s="110"/>
      <c r="C77" s="110"/>
      <c r="D77" s="110"/>
      <c r="E77" s="110"/>
    </row>
    <row r="78" spans="1:5" s="105" customFormat="1" ht="11.25">
      <c r="A78" s="92"/>
      <c r="B78" s="110"/>
      <c r="C78" s="110"/>
      <c r="D78" s="110"/>
      <c r="E78" s="110"/>
    </row>
    <row r="79" spans="1:5" s="105" customFormat="1" ht="11.25">
      <c r="A79" s="92"/>
      <c r="B79" s="110"/>
      <c r="C79" s="110"/>
      <c r="D79" s="110"/>
      <c r="E79" s="110"/>
    </row>
    <row r="80" spans="1:5" s="105" customFormat="1" ht="11.25">
      <c r="A80" s="92"/>
      <c r="B80" s="110"/>
      <c r="C80" s="110"/>
      <c r="D80" s="110"/>
      <c r="E80" s="110"/>
    </row>
    <row r="81" spans="1:5" s="105" customFormat="1" ht="11.25">
      <c r="A81" s="92"/>
      <c r="B81" s="110"/>
      <c r="C81" s="110"/>
      <c r="D81" s="110"/>
      <c r="E81" s="110"/>
    </row>
    <row r="82" spans="1:5" s="105" customFormat="1" ht="11.25">
      <c r="A82" s="92"/>
      <c r="B82" s="110"/>
      <c r="C82" s="110"/>
      <c r="D82" s="110"/>
      <c r="E82" s="110"/>
    </row>
    <row r="83" spans="1:5" s="105" customFormat="1" ht="11.25">
      <c r="A83" s="92"/>
      <c r="B83" s="110"/>
      <c r="C83" s="110"/>
      <c r="D83" s="110"/>
      <c r="E83" s="110"/>
    </row>
    <row r="84" spans="1:5" s="105" customFormat="1" ht="11.25">
      <c r="A84" s="92"/>
      <c r="B84" s="110"/>
      <c r="C84" s="110"/>
      <c r="D84" s="110"/>
      <c r="E84" s="110"/>
    </row>
    <row r="85" spans="1:5" s="105" customFormat="1" ht="11.25">
      <c r="A85" s="92"/>
      <c r="B85" s="110"/>
      <c r="C85" s="110"/>
      <c r="D85" s="110"/>
      <c r="E85" s="110"/>
    </row>
    <row r="86" spans="1:5" s="105" customFormat="1" ht="11.25">
      <c r="A86" s="92"/>
      <c r="B86" s="110"/>
      <c r="C86" s="110"/>
      <c r="D86" s="110"/>
      <c r="E86" s="110"/>
    </row>
    <row r="87" spans="1:5" s="105" customFormat="1" ht="11.25">
      <c r="A87" s="92"/>
      <c r="B87" s="110"/>
      <c r="C87" s="110"/>
      <c r="D87" s="110"/>
      <c r="E87" s="110"/>
    </row>
    <row r="88" spans="1:5" s="105" customFormat="1" ht="11.25">
      <c r="A88" s="92"/>
      <c r="B88" s="110"/>
      <c r="C88" s="110"/>
      <c r="D88" s="110"/>
      <c r="E88" s="110"/>
    </row>
    <row r="89" spans="1:5" s="105" customFormat="1" ht="11.25">
      <c r="A89" s="92"/>
      <c r="B89" s="110"/>
      <c r="C89" s="110"/>
      <c r="D89" s="110"/>
      <c r="E89" s="110"/>
    </row>
    <row r="90" spans="1:5" s="105" customFormat="1" ht="11.25">
      <c r="A90" s="92"/>
      <c r="B90" s="110"/>
      <c r="C90" s="110"/>
      <c r="D90" s="110"/>
      <c r="E90" s="110"/>
    </row>
    <row r="91" spans="1:5" s="105" customFormat="1" ht="11.25">
      <c r="A91" s="92"/>
      <c r="B91" s="110"/>
      <c r="C91" s="110"/>
      <c r="D91" s="110"/>
      <c r="E91" s="110"/>
    </row>
    <row r="92" spans="1:5" s="105" customFormat="1" ht="11.25">
      <c r="A92" s="92"/>
      <c r="B92" s="110"/>
      <c r="C92" s="110"/>
      <c r="D92" s="110"/>
      <c r="E92" s="110"/>
    </row>
    <row r="93" spans="1:5" s="105" customFormat="1" ht="11.25">
      <c r="A93" s="92"/>
      <c r="B93" s="110"/>
      <c r="C93" s="110"/>
      <c r="D93" s="110"/>
      <c r="E93" s="110"/>
    </row>
    <row r="94" spans="1:5" s="105" customFormat="1" ht="11.25">
      <c r="A94" s="92"/>
      <c r="B94" s="110"/>
      <c r="C94" s="110"/>
      <c r="D94" s="110"/>
      <c r="E94" s="110"/>
    </row>
    <row r="95" spans="1:5" s="105" customFormat="1" ht="11.25">
      <c r="A95" s="92"/>
      <c r="B95" s="110"/>
      <c r="C95" s="110"/>
      <c r="D95" s="110"/>
      <c r="E95" s="110"/>
    </row>
    <row r="96" spans="1:5" s="105" customFormat="1" ht="11.25">
      <c r="A96" s="92"/>
      <c r="B96" s="110"/>
      <c r="C96" s="110"/>
      <c r="D96" s="110"/>
      <c r="E96" s="110"/>
    </row>
    <row r="97" spans="1:5" s="105" customFormat="1" ht="11.25">
      <c r="A97" s="92"/>
      <c r="B97" s="110"/>
      <c r="C97" s="110"/>
      <c r="D97" s="110"/>
      <c r="E97" s="110"/>
    </row>
    <row r="98" spans="1:5" s="105" customFormat="1" ht="11.25">
      <c r="A98" s="92"/>
      <c r="B98" s="110"/>
      <c r="C98" s="110"/>
      <c r="D98" s="110"/>
      <c r="E98" s="110"/>
    </row>
    <row r="99" spans="1:5" s="105" customFormat="1" ht="11.25">
      <c r="A99" s="92"/>
      <c r="B99" s="110"/>
      <c r="C99" s="110"/>
      <c r="D99" s="110"/>
      <c r="E99" s="110"/>
    </row>
    <row r="100" spans="1:5" s="105" customFormat="1" ht="11.25">
      <c r="A100" s="92"/>
      <c r="B100" s="110"/>
      <c r="C100" s="110"/>
      <c r="D100" s="110"/>
      <c r="E100" s="110"/>
    </row>
    <row r="101" spans="1:5" s="105" customFormat="1" ht="11.25">
      <c r="A101" s="92"/>
      <c r="B101" s="110"/>
      <c r="C101" s="110"/>
      <c r="D101" s="110"/>
      <c r="E101" s="110"/>
    </row>
  </sheetData>
  <sheetProtection selectLockedCells="1"/>
  <mergeCells count="17">
    <mergeCell ref="J8:J9"/>
    <mergeCell ref="I8:I9"/>
    <mergeCell ref="H8:H9"/>
    <mergeCell ref="E6:L7"/>
    <mergeCell ref="B6:D7"/>
    <mergeCell ref="A3:L3"/>
    <mergeCell ref="A4:L4"/>
    <mergeCell ref="K5:L5"/>
    <mergeCell ref="A6:A9"/>
    <mergeCell ref="F8:F9"/>
    <mergeCell ref="B8:B9"/>
    <mergeCell ref="E8:E9"/>
    <mergeCell ref="C8:C9"/>
    <mergeCell ref="D8:D9"/>
    <mergeCell ref="L8:L9"/>
    <mergeCell ref="G8:G9"/>
    <mergeCell ref="K8:K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0"/>
  <dimension ref="A1:N102"/>
  <sheetViews>
    <sheetView view="pageBreakPreview" topLeftCell="A4" zoomScaleNormal="100" zoomScaleSheetLayoutView="100" workbookViewId="0">
      <selection activeCell="K10" sqref="K10"/>
    </sheetView>
  </sheetViews>
  <sheetFormatPr defaultRowHeight="12"/>
  <cols>
    <col min="1" max="1" width="12.625" style="93" customWidth="1"/>
    <col min="2" max="2" width="11.625" style="95" customWidth="1"/>
    <col min="3" max="5" width="11.625" style="96" customWidth="1"/>
    <col min="6" max="7" width="11.625" style="95" customWidth="1"/>
    <col min="8" max="8" width="13.25" style="95" customWidth="1"/>
    <col min="9" max="9" width="10.5" style="96" customWidth="1"/>
    <col min="10" max="10" width="11.25" style="96" customWidth="1"/>
    <col min="11" max="11" width="11.625" style="96" customWidth="1"/>
    <col min="12" max="13" width="11.625" style="95" customWidth="1"/>
    <col min="14" max="14" width="12.625" style="93" customWidth="1"/>
    <col min="15" max="16384" width="9" style="96"/>
  </cols>
  <sheetData>
    <row r="1" spans="1:14" ht="14.1" customHeight="1">
      <c r="A1" s="32" t="s">
        <v>1127</v>
      </c>
      <c r="N1" s="13" t="s">
        <v>1128</v>
      </c>
    </row>
    <row r="2" spans="1:14" ht="14.1" customHeight="1"/>
    <row r="3" spans="1:14" s="355" customFormat="1" ht="20.100000000000001" customHeight="1">
      <c r="A3" s="2075" t="s">
        <v>645</v>
      </c>
      <c r="B3" s="2075"/>
      <c r="C3" s="2075"/>
      <c r="D3" s="2075"/>
      <c r="E3" s="2075"/>
      <c r="F3" s="2075"/>
      <c r="G3" s="2075"/>
      <c r="H3" s="2075" t="s">
        <v>646</v>
      </c>
      <c r="I3" s="2075"/>
      <c r="J3" s="2075"/>
      <c r="K3" s="2075"/>
      <c r="L3" s="2075"/>
      <c r="M3" s="2075"/>
      <c r="N3" s="2075"/>
    </row>
    <row r="4" spans="1:14" s="99" customFormat="1" ht="24" customHeight="1"/>
    <row r="5" spans="1:14" s="84" customFormat="1" ht="18" customHeight="1" thickBot="1">
      <c r="A5" s="84" t="s">
        <v>173</v>
      </c>
      <c r="B5" s="100"/>
      <c r="F5" s="100"/>
      <c r="G5" s="326"/>
      <c r="H5" s="100"/>
      <c r="L5" s="100"/>
      <c r="N5" s="326" t="s">
        <v>174</v>
      </c>
    </row>
    <row r="6" spans="1:14" s="356" customFormat="1" ht="12.75" customHeight="1">
      <c r="A6" s="1864" t="s">
        <v>48</v>
      </c>
      <c r="B6" s="1307" t="s">
        <v>175</v>
      </c>
      <c r="C6" s="1657"/>
      <c r="D6" s="1308"/>
      <c r="E6" s="1301" t="s">
        <v>176</v>
      </c>
      <c r="F6" s="1657"/>
      <c r="G6" s="1657"/>
      <c r="H6" s="1657" t="s">
        <v>177</v>
      </c>
      <c r="I6" s="1657"/>
      <c r="J6" s="1308"/>
      <c r="K6" s="1301" t="s">
        <v>178</v>
      </c>
      <c r="L6" s="1657"/>
      <c r="M6" s="1298"/>
      <c r="N6" s="2076" t="s">
        <v>49</v>
      </c>
    </row>
    <row r="7" spans="1:14" s="356" customFormat="1" ht="12.75" customHeight="1">
      <c r="A7" s="1866"/>
      <c r="B7" s="1658"/>
      <c r="C7" s="1659"/>
      <c r="D7" s="1660"/>
      <c r="E7" s="2070"/>
      <c r="F7" s="1659"/>
      <c r="G7" s="1659"/>
      <c r="H7" s="1659"/>
      <c r="I7" s="1659"/>
      <c r="J7" s="1660"/>
      <c r="K7" s="2070"/>
      <c r="L7" s="1659"/>
      <c r="M7" s="2079"/>
      <c r="N7" s="2077"/>
    </row>
    <row r="8" spans="1:14" s="356" customFormat="1" ht="15" customHeight="1">
      <c r="A8" s="1866"/>
      <c r="B8" s="2080" t="s">
        <v>179</v>
      </c>
      <c r="C8" s="1771" t="s">
        <v>180</v>
      </c>
      <c r="D8" s="2073" t="s">
        <v>181</v>
      </c>
      <c r="E8" s="1771" t="s">
        <v>179</v>
      </c>
      <c r="F8" s="1771" t="s">
        <v>180</v>
      </c>
      <c r="G8" s="2082" t="s">
        <v>181</v>
      </c>
      <c r="H8" s="2084" t="s">
        <v>179</v>
      </c>
      <c r="I8" s="1771" t="s">
        <v>180</v>
      </c>
      <c r="J8" s="2073" t="s">
        <v>181</v>
      </c>
      <c r="K8" s="1771" t="s">
        <v>179</v>
      </c>
      <c r="L8" s="1771" t="s">
        <v>180</v>
      </c>
      <c r="M8" s="2071" t="s">
        <v>181</v>
      </c>
      <c r="N8" s="2077"/>
    </row>
    <row r="9" spans="1:14" s="356" customFormat="1" ht="13.5" customHeight="1">
      <c r="A9" s="1868"/>
      <c r="B9" s="2081"/>
      <c r="C9" s="2069"/>
      <c r="D9" s="2074"/>
      <c r="E9" s="2069"/>
      <c r="F9" s="2069"/>
      <c r="G9" s="2083"/>
      <c r="H9" s="1312"/>
      <c r="I9" s="2069"/>
      <c r="J9" s="2074"/>
      <c r="K9" s="2069"/>
      <c r="L9" s="2069"/>
      <c r="M9" s="2072"/>
      <c r="N9" s="2078"/>
    </row>
    <row r="10" spans="1:14" s="359" customFormat="1" ht="18.600000000000001" customHeight="1">
      <c r="A10" s="357" t="s">
        <v>0</v>
      </c>
      <c r="B10" s="43">
        <v>85040</v>
      </c>
      <c r="C10" s="43">
        <v>57827</v>
      </c>
      <c r="D10" s="43">
        <v>33540</v>
      </c>
      <c r="E10" s="43">
        <v>1157234</v>
      </c>
      <c r="F10" s="43">
        <v>136554</v>
      </c>
      <c r="G10" s="43">
        <v>96953</v>
      </c>
      <c r="H10" s="43">
        <v>59924488</v>
      </c>
      <c r="I10" s="43">
        <v>55729.773840000002</v>
      </c>
      <c r="J10" s="43">
        <v>36224.352996000001</v>
      </c>
      <c r="K10" s="43">
        <v>731</v>
      </c>
      <c r="L10" s="43">
        <v>380</v>
      </c>
      <c r="M10" s="44">
        <v>0</v>
      </c>
      <c r="N10" s="358" t="s">
        <v>0</v>
      </c>
    </row>
    <row r="11" spans="1:14" s="359" customFormat="1" ht="18.600000000000001" customHeight="1">
      <c r="A11" s="357" t="s">
        <v>334</v>
      </c>
      <c r="B11" s="43">
        <v>78812</v>
      </c>
      <c r="C11" s="43">
        <v>53592.160000000003</v>
      </c>
      <c r="D11" s="43">
        <v>31083.452800000003</v>
      </c>
      <c r="E11" s="43">
        <v>1196285</v>
      </c>
      <c r="F11" s="43">
        <v>141161.63</v>
      </c>
      <c r="G11" s="43">
        <v>100224.7573</v>
      </c>
      <c r="H11" s="43">
        <v>48021174</v>
      </c>
      <c r="I11" s="43">
        <v>44659.69182</v>
      </c>
      <c r="J11" s="43">
        <v>29028.799683000001</v>
      </c>
      <c r="K11" s="43">
        <v>488</v>
      </c>
      <c r="L11" s="43">
        <v>253.76000000000002</v>
      </c>
      <c r="M11" s="44">
        <v>0</v>
      </c>
      <c r="N11" s="358" t="s">
        <v>334</v>
      </c>
    </row>
    <row r="12" spans="1:14" s="359" customFormat="1" ht="18.600000000000001" customHeight="1">
      <c r="A12" s="357" t="s">
        <v>404</v>
      </c>
      <c r="B12" s="43">
        <v>101318</v>
      </c>
      <c r="C12" s="43">
        <v>68896.239999999991</v>
      </c>
      <c r="D12" s="43">
        <v>39959.819199999998</v>
      </c>
      <c r="E12" s="43">
        <v>1051581</v>
      </c>
      <c r="F12" s="43">
        <v>124086.55799999999</v>
      </c>
      <c r="G12" s="43">
        <v>88101.456179999994</v>
      </c>
      <c r="H12" s="43">
        <v>80664469</v>
      </c>
      <c r="I12" s="43">
        <v>75017.956170000005</v>
      </c>
      <c r="J12" s="43">
        <v>48761.671510500004</v>
      </c>
      <c r="K12" s="43">
        <v>465</v>
      </c>
      <c r="L12" s="43">
        <v>241.80000000000004</v>
      </c>
      <c r="M12" s="44">
        <v>0</v>
      </c>
      <c r="N12" s="358" t="s">
        <v>404</v>
      </c>
    </row>
    <row r="13" spans="1:14" s="359" customFormat="1" ht="18.600000000000001" customHeight="1">
      <c r="A13" s="357" t="s">
        <v>665</v>
      </c>
      <c r="B13" s="43">
        <v>111063</v>
      </c>
      <c r="C13" s="43">
        <v>75501.2</v>
      </c>
      <c r="D13" s="43">
        <v>43788.576000000001</v>
      </c>
      <c r="E13" s="43">
        <v>1338598</v>
      </c>
      <c r="F13" s="43">
        <v>157954.49</v>
      </c>
      <c r="G13" s="43">
        <v>112147.1379</v>
      </c>
      <c r="H13" s="43">
        <v>77579684</v>
      </c>
      <c r="I13" s="43">
        <v>72149.106120000011</v>
      </c>
      <c r="J13" s="43">
        <v>46896.918978000009</v>
      </c>
      <c r="K13" s="43">
        <v>760</v>
      </c>
      <c r="L13" s="43">
        <v>383.2</v>
      </c>
      <c r="M13" s="44" t="s">
        <v>840</v>
      </c>
      <c r="N13" s="358" t="s">
        <v>665</v>
      </c>
    </row>
    <row r="14" spans="1:14" s="359" customFormat="1" ht="18.600000000000001" customHeight="1">
      <c r="A14" s="360" t="s">
        <v>1002</v>
      </c>
      <c r="B14" s="46">
        <f t="shared" ref="B14:L14" si="0">SUM(B16:B38)</f>
        <v>122439</v>
      </c>
      <c r="C14" s="46">
        <f t="shared" si="0"/>
        <v>83258</v>
      </c>
      <c r="D14" s="46">
        <f t="shared" si="0"/>
        <v>48291</v>
      </c>
      <c r="E14" s="46">
        <f t="shared" si="0"/>
        <v>1476342</v>
      </c>
      <c r="F14" s="46">
        <f t="shared" si="0"/>
        <v>174210</v>
      </c>
      <c r="G14" s="46">
        <f t="shared" si="0"/>
        <v>123689</v>
      </c>
      <c r="H14" s="46">
        <f t="shared" si="0"/>
        <v>69483443</v>
      </c>
      <c r="I14" s="46">
        <f t="shared" si="0"/>
        <v>64620</v>
      </c>
      <c r="J14" s="46">
        <f t="shared" si="0"/>
        <v>42003</v>
      </c>
      <c r="K14" s="46">
        <f t="shared" si="0"/>
        <v>8375</v>
      </c>
      <c r="L14" s="46">
        <f t="shared" si="0"/>
        <v>4354</v>
      </c>
      <c r="M14" s="318" t="s">
        <v>994</v>
      </c>
      <c r="N14" s="361" t="s">
        <v>1002</v>
      </c>
    </row>
    <row r="15" spans="1:14" s="320" customFormat="1" ht="11.65" customHeight="1">
      <c r="A15" s="319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4"/>
      <c r="N15" s="362"/>
    </row>
    <row r="16" spans="1:14" s="320" customFormat="1" ht="18" customHeight="1">
      <c r="A16" s="319" t="s">
        <v>269</v>
      </c>
      <c r="B16" s="517">
        <v>0</v>
      </c>
      <c r="C16" s="517">
        <v>0</v>
      </c>
      <c r="D16" s="517">
        <v>0</v>
      </c>
      <c r="E16" s="517">
        <v>0</v>
      </c>
      <c r="F16" s="517">
        <v>0</v>
      </c>
      <c r="G16" s="517">
        <v>0</v>
      </c>
      <c r="H16" s="517">
        <v>0</v>
      </c>
      <c r="I16" s="517">
        <v>0</v>
      </c>
      <c r="J16" s="517">
        <v>0</v>
      </c>
      <c r="K16" s="517">
        <v>0</v>
      </c>
      <c r="L16" s="517">
        <v>0</v>
      </c>
      <c r="M16" s="517">
        <v>0</v>
      </c>
      <c r="N16" s="761" t="s">
        <v>270</v>
      </c>
    </row>
    <row r="17" spans="1:14" s="320" customFormat="1" ht="18" customHeight="1">
      <c r="A17" s="319" t="s">
        <v>271</v>
      </c>
      <c r="B17" s="517">
        <v>0</v>
      </c>
      <c r="C17" s="517">
        <v>0</v>
      </c>
      <c r="D17" s="517">
        <v>0</v>
      </c>
      <c r="E17" s="517">
        <v>0</v>
      </c>
      <c r="F17" s="517">
        <v>0</v>
      </c>
      <c r="G17" s="517">
        <v>0</v>
      </c>
      <c r="H17" s="517">
        <v>0</v>
      </c>
      <c r="I17" s="517">
        <v>0</v>
      </c>
      <c r="J17" s="517">
        <v>0</v>
      </c>
      <c r="K17" s="517">
        <v>0</v>
      </c>
      <c r="L17" s="517">
        <v>0</v>
      </c>
      <c r="M17" s="517">
        <v>0</v>
      </c>
      <c r="N17" s="761" t="s">
        <v>272</v>
      </c>
    </row>
    <row r="18" spans="1:14" s="320" customFormat="1" ht="18" customHeight="1">
      <c r="A18" s="319" t="s">
        <v>273</v>
      </c>
      <c r="B18" s="517">
        <v>0</v>
      </c>
      <c r="C18" s="517">
        <v>0</v>
      </c>
      <c r="D18" s="517">
        <v>0</v>
      </c>
      <c r="E18" s="517">
        <v>338124</v>
      </c>
      <c r="F18" s="517">
        <v>39899</v>
      </c>
      <c r="G18" s="517">
        <v>28328</v>
      </c>
      <c r="H18" s="517">
        <v>0</v>
      </c>
      <c r="I18" s="517">
        <v>0</v>
      </c>
      <c r="J18" s="517">
        <v>0</v>
      </c>
      <c r="K18" s="517">
        <v>0</v>
      </c>
      <c r="L18" s="517">
        <v>0</v>
      </c>
      <c r="M18" s="517">
        <v>0</v>
      </c>
      <c r="N18" s="761" t="s">
        <v>274</v>
      </c>
    </row>
    <row r="19" spans="1:14" s="320" customFormat="1" ht="18" customHeight="1">
      <c r="A19" s="319" t="s">
        <v>275</v>
      </c>
      <c r="B19" s="517">
        <v>10791</v>
      </c>
      <c r="C19" s="517">
        <v>7338</v>
      </c>
      <c r="D19" s="517">
        <v>4256</v>
      </c>
      <c r="E19" s="517">
        <v>87107</v>
      </c>
      <c r="F19" s="517">
        <v>10279</v>
      </c>
      <c r="G19" s="517">
        <v>7298</v>
      </c>
      <c r="H19" s="517">
        <v>0</v>
      </c>
      <c r="I19" s="517">
        <v>0</v>
      </c>
      <c r="J19" s="517">
        <v>0</v>
      </c>
      <c r="K19" s="517">
        <v>943</v>
      </c>
      <c r="L19" s="517">
        <v>490</v>
      </c>
      <c r="M19" s="517">
        <v>0</v>
      </c>
      <c r="N19" s="761" t="s">
        <v>276</v>
      </c>
    </row>
    <row r="20" spans="1:14" s="320" customFormat="1" ht="18" customHeight="1">
      <c r="A20" s="319" t="s">
        <v>277</v>
      </c>
      <c r="B20" s="517">
        <v>5032</v>
      </c>
      <c r="C20" s="517">
        <v>3422</v>
      </c>
      <c r="D20" s="517">
        <v>1985</v>
      </c>
      <c r="E20" s="517">
        <v>134384</v>
      </c>
      <c r="F20" s="517">
        <v>15857</v>
      </c>
      <c r="G20" s="517">
        <v>11259</v>
      </c>
      <c r="H20" s="517">
        <v>0</v>
      </c>
      <c r="I20" s="517">
        <v>0</v>
      </c>
      <c r="J20" s="517">
        <v>0</v>
      </c>
      <c r="K20" s="517">
        <v>0</v>
      </c>
      <c r="L20" s="517">
        <v>0</v>
      </c>
      <c r="M20" s="517">
        <v>0</v>
      </c>
      <c r="N20" s="761" t="s">
        <v>278</v>
      </c>
    </row>
    <row r="21" spans="1:14" s="320" customFormat="1" ht="18" customHeight="1">
      <c r="A21" s="319" t="s">
        <v>279</v>
      </c>
      <c r="B21" s="517">
        <v>9977</v>
      </c>
      <c r="C21" s="517">
        <v>6784</v>
      </c>
      <c r="D21" s="517">
        <v>3935</v>
      </c>
      <c r="E21" s="517">
        <v>33649</v>
      </c>
      <c r="F21" s="517">
        <v>3971</v>
      </c>
      <c r="G21" s="517">
        <v>2819</v>
      </c>
      <c r="H21" s="517">
        <v>0</v>
      </c>
      <c r="I21" s="517">
        <v>0</v>
      </c>
      <c r="J21" s="517">
        <v>0</v>
      </c>
      <c r="K21" s="517">
        <v>1081</v>
      </c>
      <c r="L21" s="517">
        <v>562</v>
      </c>
      <c r="M21" s="517">
        <v>0</v>
      </c>
      <c r="N21" s="761" t="s">
        <v>280</v>
      </c>
    </row>
    <row r="22" spans="1:14" s="320" customFormat="1" ht="18" customHeight="1">
      <c r="A22" s="319" t="s">
        <v>281</v>
      </c>
      <c r="B22" s="517">
        <v>8605</v>
      </c>
      <c r="C22" s="517">
        <v>5851</v>
      </c>
      <c r="D22" s="517">
        <v>3394</v>
      </c>
      <c r="E22" s="517">
        <v>140670</v>
      </c>
      <c r="F22" s="517">
        <v>16599</v>
      </c>
      <c r="G22" s="517">
        <v>11785</v>
      </c>
      <c r="H22" s="517">
        <v>0</v>
      </c>
      <c r="I22" s="517">
        <v>0</v>
      </c>
      <c r="J22" s="517">
        <v>0</v>
      </c>
      <c r="K22" s="517">
        <v>2274</v>
      </c>
      <c r="L22" s="517">
        <v>1182</v>
      </c>
      <c r="M22" s="517">
        <v>0</v>
      </c>
      <c r="N22" s="761" t="s">
        <v>282</v>
      </c>
    </row>
    <row r="23" spans="1:14" s="320" customFormat="1" ht="18" customHeight="1">
      <c r="A23" s="319" t="s">
        <v>283</v>
      </c>
      <c r="B23" s="517">
        <v>0</v>
      </c>
      <c r="C23" s="517">
        <v>0</v>
      </c>
      <c r="D23" s="517">
        <v>0</v>
      </c>
      <c r="E23" s="517">
        <v>0</v>
      </c>
      <c r="F23" s="517">
        <v>0</v>
      </c>
      <c r="G23" s="517">
        <v>0</v>
      </c>
      <c r="H23" s="517">
        <v>69483443</v>
      </c>
      <c r="I23" s="517">
        <v>64620</v>
      </c>
      <c r="J23" s="517">
        <v>42003</v>
      </c>
      <c r="K23" s="517">
        <v>0</v>
      </c>
      <c r="L23" s="517">
        <v>0</v>
      </c>
      <c r="M23" s="517">
        <v>0</v>
      </c>
      <c r="N23" s="761" t="s">
        <v>284</v>
      </c>
    </row>
    <row r="24" spans="1:14" s="320" customFormat="1" ht="18" customHeight="1">
      <c r="A24" s="319" t="s">
        <v>285</v>
      </c>
      <c r="B24" s="517">
        <v>0</v>
      </c>
      <c r="C24" s="517">
        <v>0</v>
      </c>
      <c r="D24" s="517">
        <v>0</v>
      </c>
      <c r="E24" s="517">
        <v>0</v>
      </c>
      <c r="F24" s="517">
        <v>0</v>
      </c>
      <c r="G24" s="517">
        <v>0</v>
      </c>
      <c r="H24" s="517">
        <v>0</v>
      </c>
      <c r="I24" s="517">
        <v>0</v>
      </c>
      <c r="J24" s="517">
        <v>0</v>
      </c>
      <c r="K24" s="517">
        <v>0</v>
      </c>
      <c r="L24" s="517">
        <v>0</v>
      </c>
      <c r="M24" s="517">
        <v>0</v>
      </c>
      <c r="N24" s="761" t="s">
        <v>286</v>
      </c>
    </row>
    <row r="25" spans="1:14" s="320" customFormat="1" ht="18" customHeight="1">
      <c r="A25" s="319" t="s">
        <v>287</v>
      </c>
      <c r="B25" s="517">
        <v>12543</v>
      </c>
      <c r="C25" s="517">
        <v>8529</v>
      </c>
      <c r="D25" s="517">
        <v>4947</v>
      </c>
      <c r="E25" s="517">
        <v>124691</v>
      </c>
      <c r="F25" s="517">
        <v>14714</v>
      </c>
      <c r="G25" s="517">
        <v>10447</v>
      </c>
      <c r="H25" s="517">
        <v>0</v>
      </c>
      <c r="I25" s="517">
        <v>0</v>
      </c>
      <c r="J25" s="517">
        <v>0</v>
      </c>
      <c r="K25" s="517">
        <v>4055</v>
      </c>
      <c r="L25" s="517">
        <v>2109</v>
      </c>
      <c r="M25" s="517">
        <v>0</v>
      </c>
      <c r="N25" s="761" t="s">
        <v>288</v>
      </c>
    </row>
    <row r="26" spans="1:14" s="320" customFormat="1" ht="18" customHeight="1">
      <c r="A26" s="319" t="s">
        <v>289</v>
      </c>
      <c r="B26" s="517">
        <v>12964</v>
      </c>
      <c r="C26" s="517">
        <v>8816</v>
      </c>
      <c r="D26" s="517">
        <v>5113</v>
      </c>
      <c r="E26" s="517">
        <v>331579</v>
      </c>
      <c r="F26" s="517">
        <v>39126</v>
      </c>
      <c r="G26" s="517">
        <v>27780</v>
      </c>
      <c r="H26" s="517">
        <v>0</v>
      </c>
      <c r="I26" s="517">
        <v>0</v>
      </c>
      <c r="J26" s="517">
        <v>0</v>
      </c>
      <c r="K26" s="517">
        <v>0</v>
      </c>
      <c r="L26" s="517">
        <v>0</v>
      </c>
      <c r="M26" s="517">
        <v>0</v>
      </c>
      <c r="N26" s="761" t="s">
        <v>290</v>
      </c>
    </row>
    <row r="27" spans="1:14" s="320" customFormat="1" ht="18" customHeight="1">
      <c r="A27" s="319" t="s">
        <v>291</v>
      </c>
      <c r="B27" s="517">
        <v>0</v>
      </c>
      <c r="C27" s="517">
        <v>0</v>
      </c>
      <c r="D27" s="517">
        <v>0</v>
      </c>
      <c r="E27" s="517">
        <v>0</v>
      </c>
      <c r="F27" s="517">
        <v>0</v>
      </c>
      <c r="G27" s="517">
        <v>0</v>
      </c>
      <c r="H27" s="517">
        <v>0</v>
      </c>
      <c r="I27" s="517">
        <v>0</v>
      </c>
      <c r="J27" s="517">
        <v>0</v>
      </c>
      <c r="K27" s="517">
        <v>0</v>
      </c>
      <c r="L27" s="517">
        <v>0</v>
      </c>
      <c r="M27" s="517">
        <v>0</v>
      </c>
      <c r="N27" s="761" t="s">
        <v>292</v>
      </c>
    </row>
    <row r="28" spans="1:14" s="320" customFormat="1" ht="18" customHeight="1">
      <c r="A28" s="319" t="s">
        <v>293</v>
      </c>
      <c r="B28" s="517">
        <v>0</v>
      </c>
      <c r="C28" s="517">
        <v>0</v>
      </c>
      <c r="D28" s="517">
        <v>0</v>
      </c>
      <c r="E28" s="517">
        <v>0</v>
      </c>
      <c r="F28" s="517">
        <v>0</v>
      </c>
      <c r="G28" s="517">
        <v>0</v>
      </c>
      <c r="H28" s="517">
        <v>0</v>
      </c>
      <c r="I28" s="517">
        <v>0</v>
      </c>
      <c r="J28" s="517">
        <v>0</v>
      </c>
      <c r="K28" s="517">
        <v>0</v>
      </c>
      <c r="L28" s="517">
        <v>0</v>
      </c>
      <c r="M28" s="517">
        <v>0</v>
      </c>
      <c r="N28" s="761" t="s">
        <v>294</v>
      </c>
    </row>
    <row r="29" spans="1:14" s="320" customFormat="1" ht="18" customHeight="1">
      <c r="A29" s="319" t="s">
        <v>295</v>
      </c>
      <c r="B29" s="517">
        <v>0</v>
      </c>
      <c r="C29" s="517">
        <v>0</v>
      </c>
      <c r="D29" s="517">
        <v>0</v>
      </c>
      <c r="E29" s="517">
        <v>0</v>
      </c>
      <c r="F29" s="517">
        <v>0</v>
      </c>
      <c r="G29" s="517">
        <v>0</v>
      </c>
      <c r="H29" s="517">
        <v>0</v>
      </c>
      <c r="I29" s="517">
        <v>0</v>
      </c>
      <c r="J29" s="517">
        <v>0</v>
      </c>
      <c r="K29" s="517">
        <v>0</v>
      </c>
      <c r="L29" s="517">
        <v>0</v>
      </c>
      <c r="M29" s="517">
        <v>0</v>
      </c>
      <c r="N29" s="761" t="s">
        <v>296</v>
      </c>
    </row>
    <row r="30" spans="1:14" s="320" customFormat="1" ht="18" customHeight="1">
      <c r="A30" s="319" t="s">
        <v>297</v>
      </c>
      <c r="B30" s="517">
        <v>0</v>
      </c>
      <c r="C30" s="517">
        <v>0</v>
      </c>
      <c r="D30" s="517">
        <v>0</v>
      </c>
      <c r="E30" s="517">
        <v>0</v>
      </c>
      <c r="F30" s="517">
        <v>0</v>
      </c>
      <c r="G30" s="517">
        <v>0</v>
      </c>
      <c r="H30" s="517">
        <v>0</v>
      </c>
      <c r="I30" s="517">
        <v>0</v>
      </c>
      <c r="J30" s="517">
        <v>0</v>
      </c>
      <c r="K30" s="517">
        <v>0</v>
      </c>
      <c r="L30" s="517">
        <v>0</v>
      </c>
      <c r="M30" s="517">
        <v>0</v>
      </c>
      <c r="N30" s="761" t="s">
        <v>298</v>
      </c>
    </row>
    <row r="31" spans="1:14" s="320" customFormat="1" ht="18" customHeight="1">
      <c r="A31" s="319" t="s">
        <v>299</v>
      </c>
      <c r="B31" s="517">
        <v>0</v>
      </c>
      <c r="C31" s="517">
        <v>0</v>
      </c>
      <c r="D31" s="517">
        <v>0</v>
      </c>
      <c r="E31" s="517">
        <v>0</v>
      </c>
      <c r="F31" s="517">
        <v>0</v>
      </c>
      <c r="G31" s="517">
        <v>0</v>
      </c>
      <c r="H31" s="517">
        <v>0</v>
      </c>
      <c r="I31" s="517">
        <v>0</v>
      </c>
      <c r="J31" s="517">
        <v>0</v>
      </c>
      <c r="K31" s="517">
        <v>0</v>
      </c>
      <c r="L31" s="517">
        <v>0</v>
      </c>
      <c r="M31" s="517">
        <v>0</v>
      </c>
      <c r="N31" s="761" t="s">
        <v>300</v>
      </c>
    </row>
    <row r="32" spans="1:14" s="320" customFormat="1" ht="18" customHeight="1">
      <c r="A32" s="319" t="s">
        <v>301</v>
      </c>
      <c r="B32" s="517">
        <v>57696</v>
      </c>
      <c r="C32" s="517">
        <v>39233</v>
      </c>
      <c r="D32" s="517">
        <v>22755</v>
      </c>
      <c r="E32" s="517">
        <v>243340</v>
      </c>
      <c r="F32" s="517">
        <v>28714</v>
      </c>
      <c r="G32" s="517">
        <v>20387</v>
      </c>
      <c r="H32" s="517">
        <v>0</v>
      </c>
      <c r="I32" s="517">
        <v>0</v>
      </c>
      <c r="J32" s="517">
        <v>0</v>
      </c>
      <c r="K32" s="517">
        <v>0</v>
      </c>
      <c r="L32" s="517">
        <v>0</v>
      </c>
      <c r="M32" s="517">
        <v>0</v>
      </c>
      <c r="N32" s="761" t="s">
        <v>302</v>
      </c>
    </row>
    <row r="33" spans="1:14" s="320" customFormat="1" ht="18" customHeight="1">
      <c r="A33" s="319" t="s">
        <v>303</v>
      </c>
      <c r="B33" s="517">
        <v>0</v>
      </c>
      <c r="C33" s="517">
        <v>0</v>
      </c>
      <c r="D33" s="517">
        <v>0</v>
      </c>
      <c r="E33" s="517">
        <v>0</v>
      </c>
      <c r="F33" s="517">
        <v>0</v>
      </c>
      <c r="G33" s="517">
        <v>0</v>
      </c>
      <c r="H33" s="517">
        <v>0</v>
      </c>
      <c r="I33" s="517">
        <v>0</v>
      </c>
      <c r="J33" s="517">
        <v>0</v>
      </c>
      <c r="K33" s="517">
        <v>0</v>
      </c>
      <c r="L33" s="517">
        <v>0</v>
      </c>
      <c r="M33" s="517">
        <v>0</v>
      </c>
      <c r="N33" s="761" t="s">
        <v>304</v>
      </c>
    </row>
    <row r="34" spans="1:14" s="320" customFormat="1" ht="18" customHeight="1">
      <c r="A34" s="319" t="s">
        <v>305</v>
      </c>
      <c r="B34" s="517">
        <v>0</v>
      </c>
      <c r="C34" s="517">
        <v>0</v>
      </c>
      <c r="D34" s="517">
        <v>0</v>
      </c>
      <c r="E34" s="517">
        <v>0</v>
      </c>
      <c r="F34" s="517">
        <v>0</v>
      </c>
      <c r="G34" s="517">
        <v>0</v>
      </c>
      <c r="H34" s="517">
        <v>0</v>
      </c>
      <c r="I34" s="517">
        <v>0</v>
      </c>
      <c r="J34" s="517">
        <v>0</v>
      </c>
      <c r="K34" s="517">
        <v>0</v>
      </c>
      <c r="L34" s="517">
        <v>0</v>
      </c>
      <c r="M34" s="517">
        <v>0</v>
      </c>
      <c r="N34" s="761" t="s">
        <v>306</v>
      </c>
    </row>
    <row r="35" spans="1:14" s="320" customFormat="1" ht="18" customHeight="1">
      <c r="A35" s="319" t="s">
        <v>307</v>
      </c>
      <c r="B35" s="517">
        <v>4525</v>
      </c>
      <c r="C35" s="517">
        <v>3077</v>
      </c>
      <c r="D35" s="517">
        <v>1785</v>
      </c>
      <c r="E35" s="517">
        <v>42623</v>
      </c>
      <c r="F35" s="517">
        <v>5030</v>
      </c>
      <c r="G35" s="517">
        <v>3571</v>
      </c>
      <c r="H35" s="517">
        <v>0</v>
      </c>
      <c r="I35" s="517">
        <v>0</v>
      </c>
      <c r="J35" s="517">
        <v>0</v>
      </c>
      <c r="K35" s="517">
        <v>0</v>
      </c>
      <c r="L35" s="517">
        <v>0</v>
      </c>
      <c r="M35" s="517">
        <v>0</v>
      </c>
      <c r="N35" s="761" t="s">
        <v>308</v>
      </c>
    </row>
    <row r="36" spans="1:14" s="320" customFormat="1" ht="18" customHeight="1">
      <c r="A36" s="319" t="s">
        <v>309</v>
      </c>
      <c r="B36" s="517">
        <v>0</v>
      </c>
      <c r="C36" s="517">
        <v>0</v>
      </c>
      <c r="D36" s="517">
        <v>0</v>
      </c>
      <c r="E36" s="517">
        <v>0</v>
      </c>
      <c r="F36" s="517">
        <v>0</v>
      </c>
      <c r="G36" s="517">
        <v>0</v>
      </c>
      <c r="H36" s="517">
        <v>0</v>
      </c>
      <c r="I36" s="517">
        <v>0</v>
      </c>
      <c r="J36" s="517">
        <v>0</v>
      </c>
      <c r="K36" s="517">
        <v>0</v>
      </c>
      <c r="L36" s="517">
        <v>0</v>
      </c>
      <c r="M36" s="517">
        <v>0</v>
      </c>
      <c r="N36" s="761" t="s">
        <v>310</v>
      </c>
    </row>
    <row r="37" spans="1:14" s="320" customFormat="1" ht="18" customHeight="1">
      <c r="A37" s="319" t="s">
        <v>311</v>
      </c>
      <c r="B37" s="517">
        <v>0</v>
      </c>
      <c r="C37" s="517">
        <v>0</v>
      </c>
      <c r="D37" s="517">
        <v>0</v>
      </c>
      <c r="E37" s="517">
        <v>0</v>
      </c>
      <c r="F37" s="517">
        <v>0</v>
      </c>
      <c r="G37" s="517">
        <v>0</v>
      </c>
      <c r="H37" s="517">
        <v>0</v>
      </c>
      <c r="I37" s="517">
        <v>0</v>
      </c>
      <c r="J37" s="517">
        <v>0</v>
      </c>
      <c r="K37" s="517">
        <v>0</v>
      </c>
      <c r="L37" s="517">
        <v>0</v>
      </c>
      <c r="M37" s="517">
        <v>0</v>
      </c>
      <c r="N37" s="761" t="s">
        <v>312</v>
      </c>
    </row>
    <row r="38" spans="1:14" s="320" customFormat="1" ht="18" customHeight="1" thickBot="1">
      <c r="A38" s="322" t="s">
        <v>313</v>
      </c>
      <c r="B38" s="516">
        <v>306</v>
      </c>
      <c r="C38" s="516">
        <v>208</v>
      </c>
      <c r="D38" s="516">
        <v>121</v>
      </c>
      <c r="E38" s="516">
        <v>175</v>
      </c>
      <c r="F38" s="516">
        <v>21</v>
      </c>
      <c r="G38" s="516">
        <v>15</v>
      </c>
      <c r="H38" s="516">
        <v>0</v>
      </c>
      <c r="I38" s="516">
        <v>0</v>
      </c>
      <c r="J38" s="516">
        <v>0</v>
      </c>
      <c r="K38" s="516">
        <v>22</v>
      </c>
      <c r="L38" s="516">
        <v>11</v>
      </c>
      <c r="M38" s="516">
        <v>0</v>
      </c>
      <c r="N38" s="767" t="s">
        <v>314</v>
      </c>
    </row>
    <row r="39" spans="1:14" s="107" customFormat="1" ht="11.1" customHeight="1">
      <c r="A39" s="848" t="s">
        <v>571</v>
      </c>
      <c r="B39" s="849"/>
      <c r="C39" s="850"/>
      <c r="D39" s="850"/>
      <c r="E39" s="850"/>
      <c r="F39" s="849"/>
      <c r="G39" s="851"/>
      <c r="H39" s="849"/>
      <c r="I39" s="850"/>
      <c r="J39" s="850"/>
      <c r="K39" s="850"/>
      <c r="L39" s="849"/>
      <c r="M39" s="852"/>
      <c r="N39" s="851" t="s">
        <v>878</v>
      </c>
    </row>
    <row r="40" spans="1:14" s="187" customFormat="1" ht="11.1" customHeight="1">
      <c r="A40" s="853" t="s">
        <v>964</v>
      </c>
      <c r="B40" s="511"/>
      <c r="C40" s="854"/>
      <c r="D40" s="513"/>
      <c r="E40" s="854"/>
      <c r="F40" s="855"/>
      <c r="G40" s="855"/>
      <c r="H40" s="855"/>
      <c r="I40" s="855"/>
      <c r="J40" s="855"/>
      <c r="K40" s="855"/>
      <c r="L40" s="855"/>
      <c r="M40" s="855"/>
      <c r="N40" s="856"/>
    </row>
    <row r="41" spans="1:14" s="105" customFormat="1" ht="11.25">
      <c r="A41" s="92"/>
      <c r="B41" s="110"/>
      <c r="F41" s="173"/>
      <c r="G41" s="110"/>
      <c r="H41" s="110"/>
      <c r="L41" s="173"/>
      <c r="M41" s="110"/>
      <c r="N41" s="92"/>
    </row>
    <row r="42" spans="1:14" s="105" customFormat="1" ht="11.25">
      <c r="A42" s="92"/>
      <c r="B42" s="110"/>
      <c r="F42" s="173"/>
      <c r="G42" s="110"/>
      <c r="H42" s="110"/>
      <c r="L42" s="173"/>
      <c r="M42" s="110"/>
      <c r="N42" s="92"/>
    </row>
    <row r="43" spans="1:14" s="105" customFormat="1" ht="11.25">
      <c r="A43" s="92"/>
      <c r="B43" s="110"/>
      <c r="F43" s="173"/>
      <c r="G43" s="110"/>
      <c r="H43" s="110"/>
      <c r="L43" s="173"/>
      <c r="M43" s="110"/>
      <c r="N43" s="92"/>
    </row>
    <row r="44" spans="1:14" s="105" customFormat="1" ht="11.25">
      <c r="A44" s="92"/>
      <c r="B44" s="110"/>
      <c r="F44" s="173"/>
      <c r="G44" s="110"/>
      <c r="H44" s="110"/>
      <c r="L44" s="173"/>
      <c r="M44" s="110"/>
      <c r="N44" s="92"/>
    </row>
    <row r="45" spans="1:14" s="105" customFormat="1" ht="11.25">
      <c r="A45" s="92"/>
      <c r="B45" s="110"/>
      <c r="F45" s="173"/>
      <c r="G45" s="110"/>
      <c r="H45" s="110"/>
      <c r="L45" s="173"/>
      <c r="M45" s="110"/>
      <c r="N45" s="92"/>
    </row>
    <row r="46" spans="1:14" s="105" customFormat="1" ht="11.25">
      <c r="A46" s="92"/>
      <c r="B46" s="110"/>
      <c r="F46" s="173"/>
      <c r="G46" s="110"/>
      <c r="H46" s="110"/>
      <c r="L46" s="173"/>
      <c r="M46" s="110"/>
      <c r="N46" s="92"/>
    </row>
    <row r="47" spans="1:14" s="105" customFormat="1" ht="11.25">
      <c r="A47" s="92"/>
      <c r="B47" s="110"/>
      <c r="F47" s="173"/>
      <c r="G47" s="110"/>
      <c r="H47" s="110"/>
      <c r="L47" s="173"/>
      <c r="M47" s="110"/>
      <c r="N47" s="92"/>
    </row>
    <row r="48" spans="1:14" s="105" customFormat="1" ht="11.25">
      <c r="A48" s="92"/>
      <c r="B48" s="110"/>
      <c r="F48" s="173"/>
      <c r="G48" s="110"/>
      <c r="H48" s="110"/>
      <c r="L48" s="173"/>
      <c r="M48" s="110"/>
      <c r="N48" s="92"/>
    </row>
    <row r="49" spans="1:14" s="105" customFormat="1" ht="11.25">
      <c r="A49" s="92"/>
      <c r="B49" s="110"/>
      <c r="F49" s="173"/>
      <c r="G49" s="110"/>
      <c r="H49" s="110"/>
      <c r="L49" s="173"/>
      <c r="M49" s="110"/>
      <c r="N49" s="92"/>
    </row>
    <row r="50" spans="1:14" s="105" customFormat="1" ht="11.25">
      <c r="A50" s="92"/>
      <c r="B50" s="110"/>
      <c r="F50" s="173"/>
      <c r="G50" s="110"/>
      <c r="H50" s="110"/>
      <c r="L50" s="173"/>
      <c r="M50" s="110"/>
      <c r="N50" s="92"/>
    </row>
    <row r="51" spans="1:14" s="105" customFormat="1" ht="11.25">
      <c r="A51" s="92"/>
      <c r="B51" s="110"/>
      <c r="F51" s="173"/>
      <c r="G51" s="110"/>
      <c r="H51" s="110"/>
      <c r="L51" s="173"/>
      <c r="M51" s="110"/>
      <c r="N51" s="92"/>
    </row>
    <row r="52" spans="1:14" s="105" customFormat="1" ht="11.25">
      <c r="A52" s="92"/>
      <c r="B52" s="110"/>
      <c r="F52" s="173"/>
      <c r="G52" s="110"/>
      <c r="H52" s="110"/>
      <c r="L52" s="173"/>
      <c r="M52" s="110"/>
      <c r="N52" s="92"/>
    </row>
    <row r="53" spans="1:14" s="105" customFormat="1" ht="11.25">
      <c r="A53" s="92"/>
      <c r="B53" s="110"/>
      <c r="F53" s="173"/>
      <c r="G53" s="110"/>
      <c r="H53" s="110"/>
      <c r="L53" s="173"/>
      <c r="M53" s="110"/>
      <c r="N53" s="92"/>
    </row>
    <row r="54" spans="1:14" s="105" customFormat="1" ht="11.25">
      <c r="A54" s="92"/>
      <c r="B54" s="110"/>
      <c r="F54" s="173"/>
      <c r="G54" s="110"/>
      <c r="H54" s="110"/>
      <c r="L54" s="173"/>
      <c r="M54" s="110"/>
      <c r="N54" s="92"/>
    </row>
    <row r="55" spans="1:14" s="105" customFormat="1" ht="11.25">
      <c r="A55" s="92"/>
      <c r="B55" s="110"/>
      <c r="F55" s="173"/>
      <c r="G55" s="110"/>
      <c r="H55" s="110"/>
      <c r="L55" s="173"/>
      <c r="M55" s="110"/>
      <c r="N55" s="92"/>
    </row>
    <row r="56" spans="1:14" s="105" customFormat="1" ht="11.25">
      <c r="A56" s="92"/>
      <c r="B56" s="110"/>
      <c r="F56" s="173"/>
      <c r="G56" s="110"/>
      <c r="H56" s="110"/>
      <c r="L56" s="173"/>
      <c r="M56" s="110"/>
      <c r="N56" s="92"/>
    </row>
    <row r="57" spans="1:14" s="105" customFormat="1" ht="11.25">
      <c r="A57" s="92"/>
      <c r="B57" s="110"/>
      <c r="F57" s="173"/>
      <c r="G57" s="110"/>
      <c r="H57" s="110"/>
      <c r="L57" s="173"/>
      <c r="M57" s="110"/>
      <c r="N57" s="92"/>
    </row>
    <row r="58" spans="1:14" s="105" customFormat="1" ht="11.25">
      <c r="A58" s="92"/>
      <c r="B58" s="110"/>
      <c r="F58" s="173"/>
      <c r="G58" s="110"/>
      <c r="H58" s="110"/>
      <c r="L58" s="173"/>
      <c r="M58" s="110"/>
      <c r="N58" s="92"/>
    </row>
    <row r="59" spans="1:14" s="105" customFormat="1" ht="11.25">
      <c r="A59" s="92"/>
      <c r="B59" s="110"/>
      <c r="F59" s="173"/>
      <c r="G59" s="110"/>
      <c r="H59" s="110"/>
      <c r="L59" s="173"/>
      <c r="M59" s="110"/>
      <c r="N59" s="92"/>
    </row>
    <row r="60" spans="1:14" s="105" customFormat="1" ht="11.25">
      <c r="A60" s="92"/>
      <c r="B60" s="110"/>
      <c r="F60" s="173"/>
      <c r="G60" s="110"/>
      <c r="H60" s="110"/>
      <c r="L60" s="173"/>
      <c r="M60" s="110"/>
      <c r="N60" s="92"/>
    </row>
    <row r="61" spans="1:14" s="105" customFormat="1" ht="11.25">
      <c r="A61" s="92"/>
      <c r="B61" s="110"/>
      <c r="F61" s="110"/>
      <c r="G61" s="110"/>
      <c r="H61" s="110"/>
      <c r="L61" s="110"/>
      <c r="M61" s="110"/>
      <c r="N61" s="92"/>
    </row>
    <row r="62" spans="1:14" s="105" customFormat="1" ht="11.25">
      <c r="A62" s="92"/>
      <c r="B62" s="110"/>
      <c r="F62" s="110"/>
      <c r="G62" s="110"/>
      <c r="H62" s="110"/>
      <c r="L62" s="110"/>
      <c r="M62" s="110"/>
      <c r="N62" s="92"/>
    </row>
    <row r="63" spans="1:14" s="105" customFormat="1" ht="11.25">
      <c r="A63" s="92"/>
      <c r="B63" s="110"/>
      <c r="F63" s="110"/>
      <c r="G63" s="110"/>
      <c r="H63" s="110"/>
      <c r="L63" s="110"/>
      <c r="M63" s="110"/>
      <c r="N63" s="92"/>
    </row>
    <row r="64" spans="1:14" s="105" customFormat="1" ht="11.25">
      <c r="A64" s="92"/>
      <c r="B64" s="110"/>
      <c r="F64" s="110"/>
      <c r="G64" s="110"/>
      <c r="H64" s="110"/>
      <c r="L64" s="110"/>
      <c r="M64" s="110"/>
      <c r="N64" s="92"/>
    </row>
    <row r="65" spans="1:14" s="105" customFormat="1" ht="11.25">
      <c r="A65" s="92"/>
      <c r="B65" s="110"/>
      <c r="F65" s="110"/>
      <c r="G65" s="110"/>
      <c r="H65" s="110"/>
      <c r="L65" s="110"/>
      <c r="M65" s="110"/>
      <c r="N65" s="92"/>
    </row>
    <row r="66" spans="1:14" s="105" customFormat="1" ht="11.25">
      <c r="A66" s="92"/>
      <c r="B66" s="110"/>
      <c r="F66" s="110"/>
      <c r="G66" s="110"/>
      <c r="H66" s="110"/>
      <c r="L66" s="110"/>
      <c r="M66" s="110"/>
      <c r="N66" s="92"/>
    </row>
    <row r="67" spans="1:14" s="105" customFormat="1" ht="11.25">
      <c r="A67" s="92"/>
      <c r="B67" s="110"/>
      <c r="F67" s="110"/>
      <c r="G67" s="110"/>
      <c r="H67" s="110"/>
      <c r="L67" s="110"/>
      <c r="M67" s="110"/>
      <c r="N67" s="92"/>
    </row>
    <row r="68" spans="1:14" s="105" customFormat="1" ht="11.25">
      <c r="A68" s="92"/>
      <c r="B68" s="110"/>
      <c r="F68" s="110"/>
      <c r="G68" s="110"/>
      <c r="H68" s="110"/>
      <c r="L68" s="110"/>
      <c r="M68" s="110"/>
      <c r="N68" s="92"/>
    </row>
    <row r="69" spans="1:14" s="105" customFormat="1" ht="11.25">
      <c r="A69" s="92"/>
      <c r="B69" s="110"/>
      <c r="F69" s="110"/>
      <c r="G69" s="110"/>
      <c r="H69" s="110"/>
      <c r="L69" s="110"/>
      <c r="M69" s="110"/>
      <c r="N69" s="92"/>
    </row>
    <row r="70" spans="1:14" s="105" customFormat="1" ht="11.25">
      <c r="A70" s="92"/>
      <c r="B70" s="110"/>
      <c r="F70" s="110"/>
      <c r="G70" s="110"/>
      <c r="H70" s="110"/>
      <c r="L70" s="110"/>
      <c r="M70" s="110"/>
      <c r="N70" s="92"/>
    </row>
    <row r="71" spans="1:14" s="105" customFormat="1" ht="11.25">
      <c r="A71" s="92"/>
      <c r="B71" s="110"/>
      <c r="F71" s="110"/>
      <c r="G71" s="110"/>
      <c r="H71" s="110"/>
      <c r="L71" s="110"/>
      <c r="M71" s="110"/>
      <c r="N71" s="92"/>
    </row>
    <row r="72" spans="1:14" s="105" customFormat="1" ht="11.25">
      <c r="A72" s="92"/>
      <c r="B72" s="110"/>
      <c r="F72" s="110"/>
      <c r="G72" s="110"/>
      <c r="H72" s="110"/>
      <c r="L72" s="110"/>
      <c r="M72" s="110"/>
      <c r="N72" s="92"/>
    </row>
    <row r="73" spans="1:14" s="105" customFormat="1" ht="11.25">
      <c r="A73" s="92"/>
      <c r="B73" s="110"/>
      <c r="F73" s="110"/>
      <c r="G73" s="110"/>
      <c r="H73" s="110"/>
      <c r="L73" s="110"/>
      <c r="M73" s="110"/>
      <c r="N73" s="92"/>
    </row>
    <row r="74" spans="1:14" s="105" customFormat="1" ht="11.25">
      <c r="A74" s="92"/>
      <c r="B74" s="110"/>
      <c r="F74" s="110"/>
      <c r="G74" s="110"/>
      <c r="H74" s="110"/>
      <c r="L74" s="110"/>
      <c r="M74" s="110"/>
      <c r="N74" s="92"/>
    </row>
    <row r="75" spans="1:14" s="105" customFormat="1" ht="11.25">
      <c r="A75" s="92"/>
      <c r="B75" s="110"/>
      <c r="F75" s="110"/>
      <c r="G75" s="110"/>
      <c r="H75" s="110"/>
      <c r="L75" s="110"/>
      <c r="M75" s="110"/>
      <c r="N75" s="92"/>
    </row>
    <row r="76" spans="1:14" s="105" customFormat="1" ht="11.25">
      <c r="A76" s="92"/>
      <c r="B76" s="110"/>
      <c r="F76" s="110"/>
      <c r="G76" s="110"/>
      <c r="H76" s="110"/>
      <c r="L76" s="110"/>
      <c r="M76" s="110"/>
      <c r="N76" s="92"/>
    </row>
    <row r="77" spans="1:14" s="105" customFormat="1" ht="11.25">
      <c r="A77" s="92"/>
      <c r="B77" s="110"/>
      <c r="F77" s="110"/>
      <c r="G77" s="110"/>
      <c r="H77" s="110"/>
      <c r="L77" s="110"/>
      <c r="M77" s="110"/>
      <c r="N77" s="92"/>
    </row>
    <row r="78" spans="1:14" s="105" customFormat="1" ht="11.25">
      <c r="A78" s="92"/>
      <c r="B78" s="110"/>
      <c r="F78" s="110"/>
      <c r="G78" s="110"/>
      <c r="H78" s="110"/>
      <c r="L78" s="110"/>
      <c r="M78" s="110"/>
      <c r="N78" s="92"/>
    </row>
    <row r="79" spans="1:14" s="105" customFormat="1" ht="11.25">
      <c r="A79" s="92"/>
      <c r="B79" s="110"/>
      <c r="F79" s="110"/>
      <c r="G79" s="110"/>
      <c r="H79" s="110"/>
      <c r="L79" s="110"/>
      <c r="M79" s="110"/>
      <c r="N79" s="92"/>
    </row>
    <row r="80" spans="1:14" s="105" customFormat="1" ht="11.25">
      <c r="A80" s="92"/>
      <c r="B80" s="110"/>
      <c r="F80" s="110"/>
      <c r="G80" s="110"/>
      <c r="H80" s="110"/>
      <c r="L80" s="110"/>
      <c r="M80" s="110"/>
      <c r="N80" s="92"/>
    </row>
    <row r="81" spans="1:14" s="105" customFormat="1" ht="11.25">
      <c r="A81" s="92"/>
      <c r="B81" s="110"/>
      <c r="F81" s="110"/>
      <c r="G81" s="110"/>
      <c r="H81" s="110"/>
      <c r="L81" s="110"/>
      <c r="M81" s="110"/>
      <c r="N81" s="92"/>
    </row>
    <row r="82" spans="1:14" s="105" customFormat="1" ht="11.25">
      <c r="A82" s="92"/>
      <c r="B82" s="110"/>
      <c r="F82" s="110"/>
      <c r="G82" s="110"/>
      <c r="H82" s="110"/>
      <c r="L82" s="110"/>
      <c r="M82" s="110"/>
      <c r="N82" s="92"/>
    </row>
    <row r="83" spans="1:14" s="105" customFormat="1" ht="11.25">
      <c r="A83" s="92"/>
      <c r="B83" s="110"/>
      <c r="F83" s="110"/>
      <c r="G83" s="110"/>
      <c r="H83" s="110"/>
      <c r="L83" s="110"/>
      <c r="M83" s="110"/>
      <c r="N83" s="92"/>
    </row>
    <row r="84" spans="1:14" s="105" customFormat="1" ht="11.25">
      <c r="A84" s="92"/>
      <c r="B84" s="110"/>
      <c r="F84" s="110"/>
      <c r="G84" s="110"/>
      <c r="H84" s="110"/>
      <c r="L84" s="110"/>
      <c r="M84" s="110"/>
      <c r="N84" s="92"/>
    </row>
    <row r="85" spans="1:14" s="105" customFormat="1" ht="11.25">
      <c r="A85" s="92"/>
      <c r="B85" s="110"/>
      <c r="F85" s="110"/>
      <c r="G85" s="110"/>
      <c r="H85" s="110"/>
      <c r="L85" s="110"/>
      <c r="M85" s="110"/>
      <c r="N85" s="92"/>
    </row>
    <row r="86" spans="1:14" s="105" customFormat="1" ht="11.25">
      <c r="A86" s="92"/>
      <c r="B86" s="110"/>
      <c r="F86" s="110"/>
      <c r="G86" s="110"/>
      <c r="H86" s="110"/>
      <c r="L86" s="110"/>
      <c r="M86" s="110"/>
      <c r="N86" s="92"/>
    </row>
    <row r="87" spans="1:14" s="105" customFormat="1" ht="11.25">
      <c r="A87" s="92"/>
      <c r="B87" s="110"/>
      <c r="F87" s="110"/>
      <c r="G87" s="110"/>
      <c r="H87" s="110"/>
      <c r="L87" s="110"/>
      <c r="M87" s="110"/>
      <c r="N87" s="92"/>
    </row>
    <row r="88" spans="1:14" s="105" customFormat="1" ht="11.25">
      <c r="A88" s="92"/>
      <c r="B88" s="110"/>
      <c r="F88" s="110"/>
      <c r="G88" s="110"/>
      <c r="H88" s="110"/>
      <c r="L88" s="110"/>
      <c r="M88" s="110"/>
      <c r="N88" s="92"/>
    </row>
    <row r="89" spans="1:14" s="105" customFormat="1" ht="11.25">
      <c r="A89" s="92"/>
      <c r="B89" s="110"/>
      <c r="F89" s="110"/>
      <c r="G89" s="110"/>
      <c r="H89" s="110"/>
      <c r="L89" s="110"/>
      <c r="M89" s="110"/>
      <c r="N89" s="92"/>
    </row>
    <row r="90" spans="1:14" s="105" customFormat="1" ht="11.25">
      <c r="A90" s="92"/>
      <c r="B90" s="110"/>
      <c r="F90" s="110"/>
      <c r="G90" s="110"/>
      <c r="H90" s="110"/>
      <c r="L90" s="110"/>
      <c r="M90" s="110"/>
      <c r="N90" s="92"/>
    </row>
    <row r="91" spans="1:14" s="105" customFormat="1" ht="11.25">
      <c r="A91" s="92"/>
      <c r="B91" s="110"/>
      <c r="F91" s="110"/>
      <c r="G91" s="110"/>
      <c r="H91" s="110"/>
      <c r="L91" s="110"/>
      <c r="M91" s="110"/>
      <c r="N91" s="92"/>
    </row>
    <row r="92" spans="1:14" s="105" customFormat="1" ht="11.25">
      <c r="A92" s="92"/>
      <c r="B92" s="110"/>
      <c r="F92" s="110"/>
      <c r="G92" s="110"/>
      <c r="H92" s="110"/>
      <c r="L92" s="110"/>
      <c r="M92" s="110"/>
      <c r="N92" s="92"/>
    </row>
    <row r="93" spans="1:14" s="105" customFormat="1" ht="11.25">
      <c r="A93" s="92"/>
      <c r="B93" s="110"/>
      <c r="F93" s="110"/>
      <c r="G93" s="110"/>
      <c r="H93" s="110"/>
      <c r="L93" s="110"/>
      <c r="M93" s="110"/>
      <c r="N93" s="92"/>
    </row>
    <row r="94" spans="1:14" s="105" customFormat="1" ht="11.25">
      <c r="A94" s="92"/>
      <c r="B94" s="110"/>
      <c r="F94" s="110"/>
      <c r="G94" s="110"/>
      <c r="H94" s="110"/>
      <c r="L94" s="110"/>
      <c r="M94" s="110"/>
      <c r="N94" s="92"/>
    </row>
    <row r="95" spans="1:14" s="105" customFormat="1" ht="11.25">
      <c r="A95" s="92"/>
      <c r="B95" s="110"/>
      <c r="F95" s="110"/>
      <c r="G95" s="110"/>
      <c r="H95" s="110"/>
      <c r="L95" s="110"/>
      <c r="M95" s="110"/>
      <c r="N95" s="92"/>
    </row>
    <row r="96" spans="1:14" s="105" customFormat="1" ht="11.25">
      <c r="A96" s="92"/>
      <c r="B96" s="110"/>
      <c r="F96" s="110"/>
      <c r="G96" s="110"/>
      <c r="H96" s="110"/>
      <c r="L96" s="110"/>
      <c r="M96" s="110"/>
      <c r="N96" s="92"/>
    </row>
    <row r="97" spans="1:14" s="105" customFormat="1" ht="11.25">
      <c r="A97" s="92"/>
      <c r="B97" s="110"/>
      <c r="F97" s="110"/>
      <c r="G97" s="110"/>
      <c r="H97" s="110"/>
      <c r="L97" s="110"/>
      <c r="M97" s="110"/>
      <c r="N97" s="92"/>
    </row>
    <row r="98" spans="1:14" s="105" customFormat="1" ht="11.25">
      <c r="A98" s="92"/>
      <c r="B98" s="110"/>
      <c r="F98" s="110"/>
      <c r="G98" s="110"/>
      <c r="H98" s="110"/>
      <c r="L98" s="110"/>
      <c r="M98" s="110"/>
      <c r="N98" s="92"/>
    </row>
    <row r="99" spans="1:14" s="105" customFormat="1" ht="11.25">
      <c r="A99" s="92"/>
      <c r="B99" s="110"/>
      <c r="F99" s="110"/>
      <c r="G99" s="110"/>
      <c r="H99" s="110"/>
      <c r="L99" s="110"/>
      <c r="M99" s="110"/>
      <c r="N99" s="92"/>
    </row>
    <row r="100" spans="1:14" s="105" customFormat="1" ht="11.25">
      <c r="A100" s="92"/>
      <c r="B100" s="110"/>
      <c r="F100" s="110"/>
      <c r="G100" s="110"/>
      <c r="H100" s="110"/>
      <c r="L100" s="110"/>
      <c r="M100" s="110"/>
      <c r="N100" s="92"/>
    </row>
    <row r="101" spans="1:14" s="105" customFormat="1" ht="11.25">
      <c r="A101" s="92"/>
      <c r="B101" s="110"/>
      <c r="F101" s="110"/>
      <c r="G101" s="110"/>
      <c r="H101" s="110"/>
      <c r="L101" s="110"/>
      <c r="M101" s="110"/>
      <c r="N101" s="92"/>
    </row>
    <row r="102" spans="1:14" s="105" customFormat="1" ht="11.25">
      <c r="A102" s="92"/>
      <c r="B102" s="110"/>
      <c r="F102" s="110"/>
      <c r="G102" s="110"/>
      <c r="H102" s="110"/>
      <c r="L102" s="110"/>
      <c r="M102" s="110"/>
      <c r="N102" s="92"/>
    </row>
  </sheetData>
  <sheetProtection selectLockedCells="1"/>
  <mergeCells count="20">
    <mergeCell ref="H3:N3"/>
    <mergeCell ref="N6:N9"/>
    <mergeCell ref="A3:G3"/>
    <mergeCell ref="A6:A9"/>
    <mergeCell ref="K6:M7"/>
    <mergeCell ref="K8:K9"/>
    <mergeCell ref="L8:L9"/>
    <mergeCell ref="B8:B9"/>
    <mergeCell ref="F8:F9"/>
    <mergeCell ref="E8:E9"/>
    <mergeCell ref="B6:D7"/>
    <mergeCell ref="H6:J7"/>
    <mergeCell ref="G8:G9"/>
    <mergeCell ref="H8:H9"/>
    <mergeCell ref="I8:I9"/>
    <mergeCell ref="E6:G7"/>
    <mergeCell ref="M8:M9"/>
    <mergeCell ref="D8:D9"/>
    <mergeCell ref="C8:C9"/>
    <mergeCell ref="J8:J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9" man="1"/>
  </colBreaks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27"/>
  <dimension ref="A1:I103"/>
  <sheetViews>
    <sheetView view="pageBreakPreview" zoomScaleNormal="100" zoomScaleSheetLayoutView="100" workbookViewId="0">
      <selection activeCell="K10" sqref="K10"/>
    </sheetView>
  </sheetViews>
  <sheetFormatPr defaultRowHeight="12"/>
  <cols>
    <col min="1" max="1" width="7.125" style="97" customWidth="1"/>
    <col min="2" max="2" width="11.625" style="97" customWidth="1"/>
    <col min="3" max="3" width="10.625" style="95" customWidth="1"/>
    <col min="4" max="6" width="10.625" style="96" customWidth="1"/>
    <col min="7" max="8" width="10.625" style="95" customWidth="1"/>
    <col min="9" max="9" width="10.25" style="97" customWidth="1"/>
    <col min="10" max="16384" width="9" style="96"/>
  </cols>
  <sheetData>
    <row r="1" spans="1:9" ht="14.1" customHeight="1">
      <c r="A1" s="32" t="s">
        <v>575</v>
      </c>
      <c r="H1" s="13"/>
      <c r="I1" s="96"/>
    </row>
    <row r="2" spans="1:9" ht="14.1" customHeight="1">
      <c r="I2" s="96"/>
    </row>
    <row r="3" spans="1:9" s="98" customFormat="1" ht="20.100000000000001" customHeight="1">
      <c r="A3" s="1637" t="s">
        <v>647</v>
      </c>
      <c r="B3" s="1637"/>
      <c r="C3" s="1637"/>
      <c r="D3" s="1637"/>
      <c r="E3" s="1637"/>
      <c r="F3" s="1637"/>
      <c r="G3" s="1637"/>
      <c r="H3" s="1637"/>
    </row>
    <row r="4" spans="1:9" s="99" customFormat="1" ht="24" customHeight="1">
      <c r="A4" s="1638" t="s">
        <v>648</v>
      </c>
      <c r="B4" s="1638"/>
      <c r="C4" s="1638"/>
      <c r="D4" s="1638"/>
      <c r="E4" s="1638"/>
      <c r="F4" s="1638"/>
      <c r="G4" s="1638"/>
      <c r="H4" s="1638"/>
    </row>
    <row r="5" spans="1:9" s="84" customFormat="1" ht="18" customHeight="1" thickBot="1">
      <c r="A5" s="84" t="s">
        <v>183</v>
      </c>
      <c r="C5" s="100"/>
      <c r="G5" s="100"/>
      <c r="H5" s="326" t="s">
        <v>342</v>
      </c>
    </row>
    <row r="6" spans="1:9" s="363" customFormat="1" ht="16.7" customHeight="1">
      <c r="A6" s="1814" t="s">
        <v>184</v>
      </c>
      <c r="B6" s="2092"/>
      <c r="C6" s="1785" t="s">
        <v>69</v>
      </c>
      <c r="D6" s="1319" t="s">
        <v>186</v>
      </c>
      <c r="E6" s="2086" t="s">
        <v>187</v>
      </c>
      <c r="F6" s="1319" t="s">
        <v>188</v>
      </c>
      <c r="G6" s="1319" t="s">
        <v>189</v>
      </c>
      <c r="H6" s="2089" t="s">
        <v>70</v>
      </c>
    </row>
    <row r="7" spans="1:9" s="363" customFormat="1" ht="16.7" customHeight="1">
      <c r="A7" s="1816"/>
      <c r="B7" s="2093"/>
      <c r="C7" s="1600"/>
      <c r="D7" s="1755"/>
      <c r="E7" s="2087"/>
      <c r="F7" s="1755"/>
      <c r="G7" s="1755"/>
      <c r="H7" s="2090"/>
    </row>
    <row r="8" spans="1:9" s="363" customFormat="1" ht="16.7" customHeight="1">
      <c r="A8" s="1816"/>
      <c r="B8" s="2093"/>
      <c r="C8" s="1600"/>
      <c r="D8" s="1755"/>
      <c r="E8" s="2087"/>
      <c r="F8" s="1755"/>
      <c r="G8" s="1755"/>
      <c r="H8" s="2090"/>
    </row>
    <row r="9" spans="1:9" s="363" customFormat="1" ht="16.7" customHeight="1">
      <c r="A9" s="1817"/>
      <c r="B9" s="2094"/>
      <c r="C9" s="2085"/>
      <c r="D9" s="1788"/>
      <c r="E9" s="2088"/>
      <c r="F9" s="1788"/>
      <c r="G9" s="1788"/>
      <c r="H9" s="2091"/>
    </row>
    <row r="10" spans="1:9" s="103" customFormat="1" ht="18.2" customHeight="1">
      <c r="A10" s="1745" t="s">
        <v>338</v>
      </c>
      <c r="B10" s="1746"/>
      <c r="C10" s="47">
        <v>990447</v>
      </c>
      <c r="D10" s="47">
        <v>293724</v>
      </c>
      <c r="E10" s="47">
        <v>234212</v>
      </c>
      <c r="F10" s="47">
        <v>31022</v>
      </c>
      <c r="G10" s="47">
        <v>399299</v>
      </c>
      <c r="H10" s="47">
        <v>32190</v>
      </c>
    </row>
    <row r="11" spans="1:9" s="103" customFormat="1" ht="18.2" customHeight="1">
      <c r="A11" s="1745" t="s">
        <v>334</v>
      </c>
      <c r="B11" s="1746"/>
      <c r="C11" s="47">
        <v>848403</v>
      </c>
      <c r="D11" s="47">
        <v>250421</v>
      </c>
      <c r="E11" s="47">
        <v>194137</v>
      </c>
      <c r="F11" s="47">
        <v>25348</v>
      </c>
      <c r="G11" s="47">
        <v>371227</v>
      </c>
      <c r="H11" s="47">
        <v>7270</v>
      </c>
    </row>
    <row r="12" spans="1:9" s="103" customFormat="1" ht="18.2" customHeight="1">
      <c r="A12" s="1745" t="s">
        <v>404</v>
      </c>
      <c r="B12" s="1746"/>
      <c r="C12" s="47">
        <v>908312</v>
      </c>
      <c r="D12" s="47">
        <v>266384</v>
      </c>
      <c r="E12" s="47">
        <v>205777</v>
      </c>
      <c r="F12" s="47">
        <v>27368</v>
      </c>
      <c r="G12" s="47">
        <v>388898</v>
      </c>
      <c r="H12" s="47">
        <v>19885</v>
      </c>
    </row>
    <row r="13" spans="1:9" s="103" customFormat="1" ht="18.2" customHeight="1">
      <c r="A13" s="1745" t="s">
        <v>665</v>
      </c>
      <c r="B13" s="1746"/>
      <c r="C13" s="47">
        <v>1115227</v>
      </c>
      <c r="D13" s="47">
        <v>295323</v>
      </c>
      <c r="E13" s="47">
        <v>262006</v>
      </c>
      <c r="F13" s="47">
        <v>30141</v>
      </c>
      <c r="G13" s="47">
        <v>487166</v>
      </c>
      <c r="H13" s="47">
        <v>40591</v>
      </c>
    </row>
    <row r="14" spans="1:9" s="103" customFormat="1" ht="18.2" customHeight="1">
      <c r="A14" s="1743" t="s">
        <v>1011</v>
      </c>
      <c r="B14" s="1744"/>
      <c r="C14" s="365">
        <f t="shared" ref="C14:H14" si="0">SUM(C16:C38)</f>
        <v>1124434</v>
      </c>
      <c r="D14" s="365">
        <f t="shared" si="0"/>
        <v>266677</v>
      </c>
      <c r="E14" s="365">
        <f t="shared" si="0"/>
        <v>298032</v>
      </c>
      <c r="F14" s="365">
        <f t="shared" si="0"/>
        <v>28294</v>
      </c>
      <c r="G14" s="365">
        <f t="shared" si="0"/>
        <v>497736</v>
      </c>
      <c r="H14" s="365">
        <f t="shared" si="0"/>
        <v>33695</v>
      </c>
    </row>
    <row r="15" spans="1:9" s="102" customFormat="1" ht="12.75" customHeight="1">
      <c r="A15" s="24"/>
      <c r="B15" s="25"/>
      <c r="C15" s="41"/>
      <c r="D15" s="41"/>
      <c r="E15" s="41"/>
      <c r="F15" s="41"/>
      <c r="G15" s="41"/>
      <c r="H15" s="41"/>
    </row>
    <row r="16" spans="1:9" s="105" customFormat="1" ht="18" customHeight="1">
      <c r="A16" s="24" t="s">
        <v>269</v>
      </c>
      <c r="B16" s="26" t="s">
        <v>270</v>
      </c>
      <c r="C16" s="844">
        <v>0</v>
      </c>
      <c r="D16" s="844">
        <v>0</v>
      </c>
      <c r="E16" s="844">
        <v>0</v>
      </c>
      <c r="F16" s="844">
        <v>0</v>
      </c>
      <c r="G16" s="844">
        <v>0</v>
      </c>
      <c r="H16" s="844">
        <v>0</v>
      </c>
    </row>
    <row r="17" spans="1:8" s="105" customFormat="1" ht="18" customHeight="1">
      <c r="A17" s="24" t="s">
        <v>271</v>
      </c>
      <c r="B17" s="26" t="s">
        <v>272</v>
      </c>
      <c r="C17" s="844">
        <v>141790</v>
      </c>
      <c r="D17" s="844">
        <v>67023</v>
      </c>
      <c r="E17" s="844">
        <v>65545</v>
      </c>
      <c r="F17" s="844">
        <v>0</v>
      </c>
      <c r="G17" s="844">
        <v>0</v>
      </c>
      <c r="H17" s="844">
        <v>9222</v>
      </c>
    </row>
    <row r="18" spans="1:8" s="105" customFormat="1" ht="18" customHeight="1">
      <c r="A18" s="24" t="s">
        <v>273</v>
      </c>
      <c r="B18" s="26" t="s">
        <v>274</v>
      </c>
      <c r="C18" s="844">
        <v>0</v>
      </c>
      <c r="D18" s="844">
        <v>0</v>
      </c>
      <c r="E18" s="844">
        <v>0</v>
      </c>
      <c r="F18" s="844">
        <v>0</v>
      </c>
      <c r="G18" s="844">
        <v>0</v>
      </c>
      <c r="H18" s="844">
        <v>0</v>
      </c>
    </row>
    <row r="19" spans="1:8" s="105" customFormat="1" ht="18" customHeight="1">
      <c r="A19" s="24" t="s">
        <v>275</v>
      </c>
      <c r="B19" s="26" t="s">
        <v>276</v>
      </c>
      <c r="C19" s="844">
        <v>487145</v>
      </c>
      <c r="D19" s="844">
        <v>17053</v>
      </c>
      <c r="E19" s="844">
        <v>39318</v>
      </c>
      <c r="F19" s="844">
        <v>12415</v>
      </c>
      <c r="G19" s="844">
        <v>416387</v>
      </c>
      <c r="H19" s="844">
        <v>1972</v>
      </c>
    </row>
    <row r="20" spans="1:8" s="105" customFormat="1" ht="18" customHeight="1">
      <c r="A20" s="24" t="s">
        <v>277</v>
      </c>
      <c r="B20" s="26" t="s">
        <v>278</v>
      </c>
      <c r="C20" s="844">
        <v>0</v>
      </c>
      <c r="D20" s="844">
        <v>0</v>
      </c>
      <c r="E20" s="844">
        <v>0</v>
      </c>
      <c r="F20" s="844">
        <v>0</v>
      </c>
      <c r="G20" s="844">
        <v>0</v>
      </c>
      <c r="H20" s="844">
        <v>0</v>
      </c>
    </row>
    <row r="21" spans="1:8" s="105" customFormat="1" ht="18" customHeight="1">
      <c r="A21" s="24" t="s">
        <v>279</v>
      </c>
      <c r="B21" s="26" t="s">
        <v>280</v>
      </c>
      <c r="C21" s="844">
        <v>0</v>
      </c>
      <c r="D21" s="844">
        <v>0</v>
      </c>
      <c r="E21" s="844">
        <v>0</v>
      </c>
      <c r="F21" s="844">
        <v>0</v>
      </c>
      <c r="G21" s="844">
        <v>0</v>
      </c>
      <c r="H21" s="844">
        <v>0</v>
      </c>
    </row>
    <row r="22" spans="1:8" s="105" customFormat="1" ht="18" customHeight="1">
      <c r="A22" s="24" t="s">
        <v>281</v>
      </c>
      <c r="B22" s="26" t="s">
        <v>282</v>
      </c>
      <c r="C22" s="844">
        <v>203629</v>
      </c>
      <c r="D22" s="844">
        <v>99155</v>
      </c>
      <c r="E22" s="844">
        <v>71734</v>
      </c>
      <c r="F22" s="844">
        <v>2181</v>
      </c>
      <c r="G22" s="844">
        <v>27269</v>
      </c>
      <c r="H22" s="844">
        <v>3290</v>
      </c>
    </row>
    <row r="23" spans="1:8" s="105" customFormat="1" ht="18" customHeight="1">
      <c r="A23" s="24" t="s">
        <v>283</v>
      </c>
      <c r="B23" s="26" t="s">
        <v>284</v>
      </c>
      <c r="C23" s="844">
        <v>0</v>
      </c>
      <c r="D23" s="844">
        <v>0</v>
      </c>
      <c r="E23" s="844">
        <v>0</v>
      </c>
      <c r="F23" s="844">
        <v>0</v>
      </c>
      <c r="G23" s="844">
        <v>0</v>
      </c>
      <c r="H23" s="844">
        <v>0</v>
      </c>
    </row>
    <row r="24" spans="1:8" s="105" customFormat="1" ht="18" customHeight="1">
      <c r="A24" s="24" t="s">
        <v>285</v>
      </c>
      <c r="B24" s="26" t="s">
        <v>286</v>
      </c>
      <c r="C24" s="844">
        <v>0</v>
      </c>
      <c r="D24" s="844">
        <v>0</v>
      </c>
      <c r="E24" s="844">
        <v>0</v>
      </c>
      <c r="F24" s="844">
        <v>0</v>
      </c>
      <c r="G24" s="844">
        <v>0</v>
      </c>
      <c r="H24" s="844">
        <v>0</v>
      </c>
    </row>
    <row r="25" spans="1:8" s="105" customFormat="1" ht="18" customHeight="1">
      <c r="A25" s="24" t="s">
        <v>287</v>
      </c>
      <c r="B25" s="26" t="s">
        <v>288</v>
      </c>
      <c r="C25" s="844">
        <v>291870</v>
      </c>
      <c r="D25" s="844">
        <v>83446</v>
      </c>
      <c r="E25" s="844">
        <v>121435</v>
      </c>
      <c r="F25" s="844">
        <v>13698</v>
      </c>
      <c r="G25" s="844">
        <v>54080</v>
      </c>
      <c r="H25" s="844">
        <v>19211</v>
      </c>
    </row>
    <row r="26" spans="1:8" s="105" customFormat="1" ht="18" customHeight="1">
      <c r="A26" s="24" t="s">
        <v>289</v>
      </c>
      <c r="B26" s="26" t="s">
        <v>290</v>
      </c>
      <c r="C26" s="844">
        <v>0</v>
      </c>
      <c r="D26" s="844">
        <v>0</v>
      </c>
      <c r="E26" s="844">
        <v>0</v>
      </c>
      <c r="F26" s="844">
        <v>0</v>
      </c>
      <c r="G26" s="844">
        <v>0</v>
      </c>
      <c r="H26" s="844">
        <v>0</v>
      </c>
    </row>
    <row r="27" spans="1:8" s="105" customFormat="1" ht="18" customHeight="1">
      <c r="A27" s="24" t="s">
        <v>291</v>
      </c>
      <c r="B27" s="26" t="s">
        <v>292</v>
      </c>
      <c r="C27" s="844">
        <v>0</v>
      </c>
      <c r="D27" s="844">
        <v>0</v>
      </c>
      <c r="E27" s="844">
        <v>0</v>
      </c>
      <c r="F27" s="844">
        <v>0</v>
      </c>
      <c r="G27" s="844">
        <v>0</v>
      </c>
      <c r="H27" s="844">
        <v>0</v>
      </c>
    </row>
    <row r="28" spans="1:8" s="105" customFormat="1" ht="18" customHeight="1">
      <c r="A28" s="24" t="s">
        <v>293</v>
      </c>
      <c r="B28" s="26" t="s">
        <v>294</v>
      </c>
      <c r="C28" s="844">
        <v>0</v>
      </c>
      <c r="D28" s="844">
        <v>0</v>
      </c>
      <c r="E28" s="844">
        <v>0</v>
      </c>
      <c r="F28" s="844">
        <v>0</v>
      </c>
      <c r="G28" s="844">
        <v>0</v>
      </c>
      <c r="H28" s="844">
        <v>0</v>
      </c>
    </row>
    <row r="29" spans="1:8" s="105" customFormat="1" ht="18" customHeight="1">
      <c r="A29" s="24" t="s">
        <v>295</v>
      </c>
      <c r="B29" s="26" t="s">
        <v>296</v>
      </c>
      <c r="C29" s="844">
        <v>0</v>
      </c>
      <c r="D29" s="844">
        <v>0</v>
      </c>
      <c r="E29" s="844">
        <v>0</v>
      </c>
      <c r="F29" s="844">
        <v>0</v>
      </c>
      <c r="G29" s="844">
        <v>0</v>
      </c>
      <c r="H29" s="844">
        <v>0</v>
      </c>
    </row>
    <row r="30" spans="1:8" s="105" customFormat="1" ht="18" customHeight="1">
      <c r="A30" s="24" t="s">
        <v>297</v>
      </c>
      <c r="B30" s="26" t="s">
        <v>298</v>
      </c>
      <c r="C30" s="844">
        <v>0</v>
      </c>
      <c r="D30" s="844">
        <v>0</v>
      </c>
      <c r="E30" s="844">
        <v>0</v>
      </c>
      <c r="F30" s="844">
        <v>0</v>
      </c>
      <c r="G30" s="844">
        <v>0</v>
      </c>
      <c r="H30" s="844">
        <v>0</v>
      </c>
    </row>
    <row r="31" spans="1:8" s="105" customFormat="1" ht="18" customHeight="1">
      <c r="A31" s="24" t="s">
        <v>299</v>
      </c>
      <c r="B31" s="26" t="s">
        <v>300</v>
      </c>
      <c r="C31" s="844">
        <v>0</v>
      </c>
      <c r="D31" s="844">
        <v>0</v>
      </c>
      <c r="E31" s="844">
        <v>0</v>
      </c>
      <c r="F31" s="844">
        <v>0</v>
      </c>
      <c r="G31" s="844">
        <v>0</v>
      </c>
      <c r="H31" s="844">
        <v>0</v>
      </c>
    </row>
    <row r="32" spans="1:8" s="105" customFormat="1" ht="18" customHeight="1">
      <c r="A32" s="24" t="s">
        <v>301</v>
      </c>
      <c r="B32" s="26" t="s">
        <v>302</v>
      </c>
      <c r="C32" s="844">
        <v>0</v>
      </c>
      <c r="D32" s="844">
        <v>0</v>
      </c>
      <c r="E32" s="844">
        <v>0</v>
      </c>
      <c r="F32" s="844">
        <v>0</v>
      </c>
      <c r="G32" s="844">
        <v>0</v>
      </c>
      <c r="H32" s="844">
        <v>0</v>
      </c>
    </row>
    <row r="33" spans="1:9" s="105" customFormat="1" ht="18" customHeight="1">
      <c r="A33" s="24" t="s">
        <v>303</v>
      </c>
      <c r="B33" s="26" t="s">
        <v>304</v>
      </c>
      <c r="C33" s="844">
        <v>0</v>
      </c>
      <c r="D33" s="844">
        <v>0</v>
      </c>
      <c r="E33" s="844">
        <v>0</v>
      </c>
      <c r="F33" s="844">
        <v>0</v>
      </c>
      <c r="G33" s="844">
        <v>0</v>
      </c>
      <c r="H33" s="844">
        <v>0</v>
      </c>
    </row>
    <row r="34" spans="1:9" s="105" customFormat="1" ht="18" customHeight="1">
      <c r="A34" s="24" t="s">
        <v>305</v>
      </c>
      <c r="B34" s="26" t="s">
        <v>306</v>
      </c>
      <c r="C34" s="844">
        <v>0</v>
      </c>
      <c r="D34" s="844">
        <v>0</v>
      </c>
      <c r="E34" s="844">
        <v>0</v>
      </c>
      <c r="F34" s="844">
        <v>0</v>
      </c>
      <c r="G34" s="844">
        <v>0</v>
      </c>
      <c r="H34" s="844">
        <v>0</v>
      </c>
    </row>
    <row r="35" spans="1:9" s="105" customFormat="1" ht="18" customHeight="1">
      <c r="A35" s="24" t="s">
        <v>307</v>
      </c>
      <c r="B35" s="26" t="s">
        <v>308</v>
      </c>
      <c r="C35" s="844">
        <v>0</v>
      </c>
      <c r="D35" s="844">
        <v>0</v>
      </c>
      <c r="E35" s="844">
        <v>0</v>
      </c>
      <c r="F35" s="844">
        <v>0</v>
      </c>
      <c r="G35" s="844">
        <v>0</v>
      </c>
      <c r="H35" s="844">
        <v>0</v>
      </c>
    </row>
    <row r="36" spans="1:9" s="105" customFormat="1" ht="18" customHeight="1">
      <c r="A36" s="24" t="s">
        <v>309</v>
      </c>
      <c r="B36" s="26" t="s">
        <v>310</v>
      </c>
      <c r="C36" s="844">
        <v>0</v>
      </c>
      <c r="D36" s="844">
        <v>0</v>
      </c>
      <c r="E36" s="844">
        <v>0</v>
      </c>
      <c r="F36" s="844">
        <v>0</v>
      </c>
      <c r="G36" s="844">
        <v>0</v>
      </c>
      <c r="H36" s="844">
        <v>0</v>
      </c>
    </row>
    <row r="37" spans="1:9" s="105" customFormat="1" ht="18" customHeight="1">
      <c r="A37" s="24" t="s">
        <v>311</v>
      </c>
      <c r="B37" s="26" t="s">
        <v>312</v>
      </c>
      <c r="C37" s="844">
        <v>0</v>
      </c>
      <c r="D37" s="844">
        <v>0</v>
      </c>
      <c r="E37" s="844">
        <v>0</v>
      </c>
      <c r="F37" s="844">
        <v>0</v>
      </c>
      <c r="G37" s="844">
        <v>0</v>
      </c>
      <c r="H37" s="844">
        <v>0</v>
      </c>
    </row>
    <row r="38" spans="1:9" s="105" customFormat="1" ht="18" customHeight="1" thickBot="1">
      <c r="A38" s="28" t="s">
        <v>313</v>
      </c>
      <c r="B38" s="29" t="s">
        <v>314</v>
      </c>
      <c r="C38" s="527">
        <v>0</v>
      </c>
      <c r="D38" s="525">
        <v>0</v>
      </c>
      <c r="E38" s="525">
        <v>0</v>
      </c>
      <c r="F38" s="525">
        <v>0</v>
      </c>
      <c r="G38" s="525">
        <v>0</v>
      </c>
      <c r="H38" s="525">
        <v>0</v>
      </c>
    </row>
    <row r="39" spans="1:9" s="107" customFormat="1" ht="11.1" customHeight="1">
      <c r="A39" s="848" t="s">
        <v>182</v>
      </c>
      <c r="B39" s="857"/>
      <c r="C39" s="858"/>
      <c r="D39" s="859"/>
      <c r="E39" s="859"/>
      <c r="F39" s="859"/>
      <c r="G39" s="858"/>
      <c r="H39" s="851" t="s">
        <v>341</v>
      </c>
    </row>
    <row r="40" spans="1:9" s="105" customFormat="1" ht="11.25">
      <c r="C40" s="88"/>
      <c r="G40" s="88"/>
      <c r="H40" s="24"/>
    </row>
    <row r="41" spans="1:9" s="105" customFormat="1" ht="11.25">
      <c r="A41" s="92"/>
      <c r="B41" s="92"/>
      <c r="C41" s="110"/>
      <c r="G41" s="110"/>
      <c r="H41" s="110"/>
      <c r="I41" s="92"/>
    </row>
    <row r="42" spans="1:9" s="105" customFormat="1" ht="11.25">
      <c r="A42" s="92"/>
      <c r="B42" s="92"/>
      <c r="C42" s="110"/>
      <c r="G42" s="110"/>
      <c r="H42" s="110"/>
      <c r="I42" s="92"/>
    </row>
    <row r="43" spans="1:9" s="105" customFormat="1" ht="11.25">
      <c r="A43" s="92"/>
      <c r="B43" s="92"/>
      <c r="C43" s="110"/>
      <c r="G43" s="110"/>
      <c r="H43" s="110"/>
      <c r="I43" s="92"/>
    </row>
    <row r="44" spans="1:9" s="105" customFormat="1" ht="11.25">
      <c r="A44" s="92"/>
      <c r="B44" s="92"/>
      <c r="C44" s="110"/>
      <c r="G44" s="110"/>
      <c r="H44" s="110"/>
      <c r="I44" s="92"/>
    </row>
    <row r="45" spans="1:9" s="105" customFormat="1" ht="11.25">
      <c r="A45" s="92"/>
      <c r="B45" s="92"/>
      <c r="C45" s="110"/>
      <c r="G45" s="110"/>
      <c r="H45" s="110"/>
      <c r="I45" s="92"/>
    </row>
    <row r="46" spans="1:9" s="105" customFormat="1" ht="11.25">
      <c r="A46" s="92"/>
      <c r="B46" s="92"/>
      <c r="C46" s="110"/>
      <c r="G46" s="110"/>
      <c r="H46" s="110"/>
      <c r="I46" s="92"/>
    </row>
    <row r="47" spans="1:9" s="105" customFormat="1" ht="11.25">
      <c r="A47" s="92"/>
      <c r="B47" s="92"/>
      <c r="C47" s="110"/>
      <c r="G47" s="110"/>
      <c r="H47" s="110"/>
      <c r="I47" s="92"/>
    </row>
    <row r="48" spans="1:9" s="105" customFormat="1" ht="11.25">
      <c r="A48" s="92"/>
      <c r="B48" s="92"/>
      <c r="C48" s="110"/>
      <c r="G48" s="110"/>
      <c r="H48" s="110"/>
      <c r="I48" s="92"/>
    </row>
    <row r="49" spans="1:9" s="105" customFormat="1" ht="11.25">
      <c r="A49" s="92"/>
      <c r="B49" s="92"/>
      <c r="C49" s="110"/>
      <c r="G49" s="110"/>
      <c r="H49" s="110"/>
      <c r="I49" s="92"/>
    </row>
    <row r="50" spans="1:9" s="105" customFormat="1" ht="11.25">
      <c r="A50" s="92"/>
      <c r="B50" s="92"/>
      <c r="C50" s="110"/>
      <c r="G50" s="110"/>
      <c r="H50" s="110"/>
      <c r="I50" s="92"/>
    </row>
    <row r="51" spans="1:9" s="105" customFormat="1" ht="11.25">
      <c r="A51" s="92"/>
      <c r="B51" s="92"/>
      <c r="C51" s="110"/>
      <c r="G51" s="110"/>
      <c r="H51" s="110"/>
      <c r="I51" s="92"/>
    </row>
    <row r="52" spans="1:9" s="105" customFormat="1" ht="11.25">
      <c r="A52" s="92"/>
      <c r="B52" s="92"/>
      <c r="C52" s="110"/>
      <c r="G52" s="110"/>
      <c r="H52" s="110"/>
      <c r="I52" s="92"/>
    </row>
    <row r="53" spans="1:9" s="105" customFormat="1" ht="11.25">
      <c r="A53" s="92"/>
      <c r="B53" s="92"/>
      <c r="C53" s="110"/>
      <c r="G53" s="110"/>
      <c r="H53" s="110"/>
      <c r="I53" s="92"/>
    </row>
    <row r="54" spans="1:9" s="105" customFormat="1" ht="11.25">
      <c r="A54" s="92"/>
      <c r="B54" s="92"/>
      <c r="C54" s="110"/>
      <c r="G54" s="110"/>
      <c r="H54" s="110"/>
      <c r="I54" s="92"/>
    </row>
    <row r="55" spans="1:9" s="105" customFormat="1" ht="11.25">
      <c r="A55" s="92"/>
      <c r="B55" s="92"/>
      <c r="C55" s="110"/>
      <c r="G55" s="110"/>
      <c r="H55" s="110"/>
      <c r="I55" s="92"/>
    </row>
    <row r="56" spans="1:9" s="105" customFormat="1" ht="11.25">
      <c r="A56" s="92"/>
      <c r="B56" s="92"/>
      <c r="C56" s="110"/>
      <c r="G56" s="110"/>
      <c r="H56" s="110"/>
      <c r="I56" s="92"/>
    </row>
    <row r="57" spans="1:9" s="105" customFormat="1" ht="11.25">
      <c r="A57" s="92"/>
      <c r="B57" s="92"/>
      <c r="C57" s="110"/>
      <c r="G57" s="110"/>
      <c r="H57" s="110"/>
      <c r="I57" s="92"/>
    </row>
    <row r="58" spans="1:9" s="105" customFormat="1" ht="11.25">
      <c r="A58" s="92"/>
      <c r="B58" s="92"/>
      <c r="C58" s="110"/>
      <c r="G58" s="110"/>
      <c r="H58" s="110"/>
      <c r="I58" s="92"/>
    </row>
    <row r="59" spans="1:9" s="105" customFormat="1" ht="11.25">
      <c r="A59" s="92"/>
      <c r="B59" s="92"/>
      <c r="C59" s="110"/>
      <c r="G59" s="110"/>
      <c r="H59" s="110"/>
      <c r="I59" s="92"/>
    </row>
    <row r="60" spans="1:9" s="105" customFormat="1" ht="11.25">
      <c r="A60" s="92"/>
      <c r="B60" s="92"/>
      <c r="C60" s="110"/>
      <c r="G60" s="110"/>
      <c r="H60" s="110"/>
      <c r="I60" s="92"/>
    </row>
    <row r="61" spans="1:9" s="105" customFormat="1" ht="11.25">
      <c r="A61" s="92"/>
      <c r="B61" s="92"/>
      <c r="C61" s="110"/>
      <c r="G61" s="110"/>
      <c r="H61" s="110"/>
      <c r="I61" s="92"/>
    </row>
    <row r="62" spans="1:9" s="105" customFormat="1" ht="11.25">
      <c r="A62" s="92"/>
      <c r="B62" s="92"/>
      <c r="C62" s="110"/>
      <c r="G62" s="110"/>
      <c r="H62" s="110"/>
      <c r="I62" s="92"/>
    </row>
    <row r="63" spans="1:9" s="105" customFormat="1" ht="11.25">
      <c r="A63" s="92"/>
      <c r="B63" s="92"/>
      <c r="C63" s="110"/>
      <c r="G63" s="110"/>
      <c r="H63" s="110"/>
      <c r="I63" s="92"/>
    </row>
    <row r="64" spans="1:9" s="105" customFormat="1" ht="11.25">
      <c r="A64" s="92"/>
      <c r="B64" s="92"/>
      <c r="C64" s="110"/>
      <c r="G64" s="110"/>
      <c r="H64" s="110"/>
      <c r="I64" s="92"/>
    </row>
    <row r="65" spans="1:9" s="105" customFormat="1" ht="11.25">
      <c r="A65" s="92"/>
      <c r="B65" s="92"/>
      <c r="C65" s="110"/>
      <c r="G65" s="110"/>
      <c r="H65" s="110"/>
      <c r="I65" s="92"/>
    </row>
    <row r="66" spans="1:9" s="105" customFormat="1" ht="11.25">
      <c r="A66" s="92"/>
      <c r="B66" s="92"/>
      <c r="C66" s="110"/>
      <c r="G66" s="110"/>
      <c r="H66" s="110"/>
      <c r="I66" s="92"/>
    </row>
    <row r="67" spans="1:9" s="105" customFormat="1" ht="11.25">
      <c r="A67" s="92"/>
      <c r="B67" s="92"/>
      <c r="C67" s="110"/>
      <c r="G67" s="110"/>
      <c r="H67" s="110"/>
      <c r="I67" s="92"/>
    </row>
    <row r="68" spans="1:9" s="105" customFormat="1" ht="11.25">
      <c r="A68" s="92"/>
      <c r="B68" s="92"/>
      <c r="C68" s="110"/>
      <c r="G68" s="110"/>
      <c r="H68" s="110"/>
      <c r="I68" s="92"/>
    </row>
    <row r="69" spans="1:9" s="105" customFormat="1" ht="11.25">
      <c r="A69" s="92"/>
      <c r="B69" s="92"/>
      <c r="C69" s="110"/>
      <c r="G69" s="110"/>
      <c r="H69" s="110"/>
      <c r="I69" s="92"/>
    </row>
    <row r="70" spans="1:9" s="105" customFormat="1" ht="11.25">
      <c r="A70" s="92"/>
      <c r="B70" s="92"/>
      <c r="C70" s="110"/>
      <c r="G70" s="110"/>
      <c r="H70" s="110"/>
      <c r="I70" s="92"/>
    </row>
    <row r="71" spans="1:9" s="105" customFormat="1" ht="11.25">
      <c r="A71" s="92"/>
      <c r="B71" s="92"/>
      <c r="C71" s="110"/>
      <c r="G71" s="110"/>
      <c r="H71" s="110"/>
      <c r="I71" s="92"/>
    </row>
    <row r="72" spans="1:9" s="105" customFormat="1" ht="11.25">
      <c r="A72" s="92"/>
      <c r="B72" s="92"/>
      <c r="C72" s="110"/>
      <c r="G72" s="110"/>
      <c r="H72" s="110"/>
      <c r="I72" s="92"/>
    </row>
    <row r="73" spans="1:9" s="105" customFormat="1" ht="11.25">
      <c r="A73" s="92"/>
      <c r="B73" s="92"/>
      <c r="C73" s="110"/>
      <c r="G73" s="110"/>
      <c r="H73" s="110"/>
      <c r="I73" s="92"/>
    </row>
    <row r="74" spans="1:9" s="105" customFormat="1" ht="11.25">
      <c r="A74" s="92"/>
      <c r="B74" s="92"/>
      <c r="C74" s="110"/>
      <c r="G74" s="110"/>
      <c r="H74" s="110"/>
      <c r="I74" s="92"/>
    </row>
    <row r="75" spans="1:9" s="105" customFormat="1" ht="11.25">
      <c r="A75" s="92"/>
      <c r="B75" s="92"/>
      <c r="C75" s="110"/>
      <c r="G75" s="110"/>
      <c r="H75" s="110"/>
      <c r="I75" s="92"/>
    </row>
    <row r="76" spans="1:9" s="105" customFormat="1" ht="11.25">
      <c r="A76" s="92"/>
      <c r="B76" s="92"/>
      <c r="C76" s="110"/>
      <c r="G76" s="110"/>
      <c r="H76" s="110"/>
      <c r="I76" s="92"/>
    </row>
    <row r="77" spans="1:9" s="105" customFormat="1" ht="11.25">
      <c r="A77" s="92"/>
      <c r="B77" s="92"/>
      <c r="C77" s="110"/>
      <c r="G77" s="110"/>
      <c r="H77" s="110"/>
      <c r="I77" s="92"/>
    </row>
    <row r="78" spans="1:9" s="105" customFormat="1" ht="11.25">
      <c r="A78" s="92"/>
      <c r="B78" s="92"/>
      <c r="C78" s="110"/>
      <c r="G78" s="110"/>
      <c r="H78" s="110"/>
      <c r="I78" s="92"/>
    </row>
    <row r="79" spans="1:9" s="105" customFormat="1" ht="11.25">
      <c r="A79" s="92"/>
      <c r="B79" s="92"/>
      <c r="C79" s="110"/>
      <c r="G79" s="110"/>
      <c r="H79" s="110"/>
      <c r="I79" s="92"/>
    </row>
    <row r="80" spans="1:9" s="105" customFormat="1" ht="11.25">
      <c r="A80" s="92"/>
      <c r="B80" s="92"/>
      <c r="C80" s="110"/>
      <c r="G80" s="110"/>
      <c r="H80" s="110"/>
      <c r="I80" s="92"/>
    </row>
    <row r="81" spans="1:9" s="105" customFormat="1" ht="11.25">
      <c r="A81" s="92"/>
      <c r="B81" s="92"/>
      <c r="C81" s="110"/>
      <c r="G81" s="110"/>
      <c r="H81" s="110"/>
      <c r="I81" s="92"/>
    </row>
    <row r="82" spans="1:9" s="105" customFormat="1" ht="11.25">
      <c r="A82" s="92"/>
      <c r="B82" s="92"/>
      <c r="C82" s="110"/>
      <c r="G82" s="110"/>
      <c r="H82" s="110"/>
      <c r="I82" s="92"/>
    </row>
    <row r="83" spans="1:9" s="105" customFormat="1" ht="11.25">
      <c r="A83" s="92"/>
      <c r="B83" s="92"/>
      <c r="C83" s="110"/>
      <c r="G83" s="110"/>
      <c r="H83" s="110"/>
      <c r="I83" s="92"/>
    </row>
    <row r="84" spans="1:9" s="105" customFormat="1" ht="11.25">
      <c r="A84" s="92"/>
      <c r="B84" s="92"/>
      <c r="C84" s="110"/>
      <c r="G84" s="110"/>
      <c r="H84" s="110"/>
      <c r="I84" s="92"/>
    </row>
    <row r="85" spans="1:9" s="105" customFormat="1" ht="11.25">
      <c r="A85" s="92"/>
      <c r="B85" s="92"/>
      <c r="C85" s="110"/>
      <c r="G85" s="110"/>
      <c r="H85" s="110"/>
      <c r="I85" s="92"/>
    </row>
    <row r="86" spans="1:9" s="105" customFormat="1" ht="11.25">
      <c r="A86" s="92"/>
      <c r="B86" s="92"/>
      <c r="C86" s="110"/>
      <c r="G86" s="110"/>
      <c r="H86" s="110"/>
      <c r="I86" s="92"/>
    </row>
    <row r="87" spans="1:9" s="105" customFormat="1" ht="11.25">
      <c r="A87" s="92"/>
      <c r="B87" s="92"/>
      <c r="C87" s="110"/>
      <c r="G87" s="110"/>
      <c r="H87" s="110"/>
      <c r="I87" s="92"/>
    </row>
    <row r="88" spans="1:9" s="105" customFormat="1" ht="11.25">
      <c r="A88" s="92"/>
      <c r="B88" s="92"/>
      <c r="C88" s="110"/>
      <c r="G88" s="110"/>
      <c r="H88" s="110"/>
      <c r="I88" s="92"/>
    </row>
    <row r="89" spans="1:9" s="105" customFormat="1" ht="11.25">
      <c r="A89" s="92"/>
      <c r="B89" s="92"/>
      <c r="C89" s="110"/>
      <c r="G89" s="110"/>
      <c r="H89" s="110"/>
      <c r="I89" s="92"/>
    </row>
    <row r="90" spans="1:9" s="105" customFormat="1" ht="11.25">
      <c r="A90" s="92"/>
      <c r="B90" s="92"/>
      <c r="C90" s="110"/>
      <c r="G90" s="110"/>
      <c r="H90" s="110"/>
      <c r="I90" s="92"/>
    </row>
    <row r="91" spans="1:9" s="105" customFormat="1" ht="11.25">
      <c r="A91" s="92"/>
      <c r="B91" s="92"/>
      <c r="C91" s="110"/>
      <c r="G91" s="110"/>
      <c r="H91" s="110"/>
      <c r="I91" s="92"/>
    </row>
    <row r="92" spans="1:9" s="105" customFormat="1" ht="11.25">
      <c r="A92" s="92"/>
      <c r="B92" s="92"/>
      <c r="C92" s="110"/>
      <c r="G92" s="110"/>
      <c r="H92" s="110"/>
      <c r="I92" s="92"/>
    </row>
    <row r="93" spans="1:9" s="105" customFormat="1" ht="11.25">
      <c r="A93" s="92"/>
      <c r="B93" s="92"/>
      <c r="C93" s="110"/>
      <c r="G93" s="110"/>
      <c r="H93" s="110"/>
      <c r="I93" s="92"/>
    </row>
    <row r="94" spans="1:9" s="105" customFormat="1" ht="11.25">
      <c r="A94" s="92"/>
      <c r="B94" s="92"/>
      <c r="C94" s="110"/>
      <c r="G94" s="110"/>
      <c r="H94" s="110"/>
      <c r="I94" s="92"/>
    </row>
    <row r="95" spans="1:9" s="105" customFormat="1" ht="11.25">
      <c r="A95" s="92"/>
      <c r="B95" s="92"/>
      <c r="C95" s="110"/>
      <c r="G95" s="110"/>
      <c r="H95" s="110"/>
      <c r="I95" s="92"/>
    </row>
    <row r="96" spans="1:9" s="105" customFormat="1" ht="11.25">
      <c r="A96" s="92"/>
      <c r="B96" s="92"/>
      <c r="C96" s="110"/>
      <c r="G96" s="110"/>
      <c r="H96" s="110"/>
      <c r="I96" s="92"/>
    </row>
    <row r="97" spans="1:9" s="105" customFormat="1" ht="11.25">
      <c r="A97" s="92"/>
      <c r="B97" s="92"/>
      <c r="C97" s="110"/>
      <c r="G97" s="110"/>
      <c r="H97" s="110"/>
      <c r="I97" s="92"/>
    </row>
    <row r="98" spans="1:9" s="105" customFormat="1" ht="11.25">
      <c r="A98" s="92"/>
      <c r="B98" s="92"/>
      <c r="C98" s="110"/>
      <c r="G98" s="110"/>
      <c r="H98" s="110"/>
      <c r="I98" s="92"/>
    </row>
    <row r="99" spans="1:9" s="105" customFormat="1" ht="11.25">
      <c r="A99" s="92"/>
      <c r="B99" s="92"/>
      <c r="C99" s="110"/>
      <c r="G99" s="110"/>
      <c r="H99" s="110"/>
      <c r="I99" s="92"/>
    </row>
    <row r="100" spans="1:9" s="105" customFormat="1" ht="11.25">
      <c r="A100" s="92"/>
      <c r="B100" s="92"/>
      <c r="C100" s="110"/>
      <c r="G100" s="110"/>
      <c r="H100" s="110"/>
      <c r="I100" s="92"/>
    </row>
    <row r="101" spans="1:9" s="105" customFormat="1" ht="11.25">
      <c r="A101" s="92"/>
      <c r="B101" s="92"/>
      <c r="C101" s="110"/>
      <c r="G101" s="110"/>
      <c r="H101" s="110"/>
      <c r="I101" s="92"/>
    </row>
    <row r="102" spans="1:9" s="105" customFormat="1" ht="11.25">
      <c r="A102" s="92"/>
      <c r="B102" s="92"/>
      <c r="C102" s="110"/>
      <c r="G102" s="110"/>
      <c r="H102" s="110"/>
      <c r="I102" s="92"/>
    </row>
    <row r="103" spans="1:9" s="105" customFormat="1" ht="11.25">
      <c r="A103" s="92"/>
      <c r="B103" s="92"/>
      <c r="C103" s="110"/>
      <c r="G103" s="110"/>
      <c r="H103" s="110"/>
      <c r="I103" s="92"/>
    </row>
  </sheetData>
  <sheetProtection selectLockedCells="1"/>
  <mergeCells count="14">
    <mergeCell ref="A3:H3"/>
    <mergeCell ref="A4:H4"/>
    <mergeCell ref="C6:C9"/>
    <mergeCell ref="D6:D9"/>
    <mergeCell ref="E6:E9"/>
    <mergeCell ref="F6:F9"/>
    <mergeCell ref="G6:G9"/>
    <mergeCell ref="H6:H9"/>
    <mergeCell ref="A6:B9"/>
    <mergeCell ref="A13:B13"/>
    <mergeCell ref="A14:B14"/>
    <mergeCell ref="A10:B10"/>
    <mergeCell ref="A11:B11"/>
    <mergeCell ref="A12:B12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46"/>
  <dimension ref="A1:V100"/>
  <sheetViews>
    <sheetView view="pageBreakPreview" zoomScaleNormal="100" zoomScaleSheetLayoutView="100" workbookViewId="0">
      <selection activeCell="K10" sqref="K10"/>
    </sheetView>
  </sheetViews>
  <sheetFormatPr defaultRowHeight="11.25"/>
  <cols>
    <col min="1" max="1" width="5.625" style="94" customWidth="1"/>
    <col min="2" max="2" width="10.625" style="94" customWidth="1"/>
    <col min="3" max="3" width="7.875" style="94" customWidth="1"/>
    <col min="4" max="5" width="7.625" style="94" customWidth="1"/>
    <col min="6" max="10" width="8.625" style="94" customWidth="1"/>
    <col min="11" max="11" width="5.625" style="94" customWidth="1"/>
    <col min="12" max="12" width="10.625" style="94" customWidth="1"/>
    <col min="13" max="13" width="8.625" style="94" customWidth="1"/>
    <col min="14" max="16" width="7.625" style="94" customWidth="1"/>
    <col min="17" max="17" width="8.625" style="94" customWidth="1"/>
    <col min="18" max="19" width="9" style="94" customWidth="1"/>
    <col min="20" max="20" width="8.125" style="94" customWidth="1"/>
    <col min="21" max="16384" width="9" style="94"/>
  </cols>
  <sheetData>
    <row r="1" spans="1:22" s="82" customFormat="1" ht="14.1" customHeight="1">
      <c r="A1" s="505"/>
      <c r="B1" s="505"/>
      <c r="C1" s="727"/>
      <c r="D1" s="728"/>
      <c r="E1" s="729"/>
      <c r="F1" s="727"/>
      <c r="G1" s="728"/>
      <c r="H1" s="728"/>
      <c r="I1" s="727"/>
      <c r="J1" s="81" t="s">
        <v>1129</v>
      </c>
      <c r="K1" s="505" t="s">
        <v>1130</v>
      </c>
      <c r="L1" s="505"/>
      <c r="M1" s="727"/>
      <c r="N1" s="728"/>
      <c r="O1" s="729"/>
      <c r="P1" s="727"/>
      <c r="Q1" s="728"/>
      <c r="R1" s="728"/>
      <c r="S1" s="728"/>
      <c r="T1" s="81"/>
    </row>
    <row r="2" spans="1:22" s="82" customFormat="1" ht="14.1" customHeight="1">
      <c r="A2" s="728"/>
      <c r="B2" s="728"/>
      <c r="C2" s="727"/>
      <c r="D2" s="728"/>
      <c r="E2" s="729"/>
      <c r="F2" s="727"/>
      <c r="G2" s="728"/>
      <c r="H2" s="728"/>
      <c r="I2" s="727"/>
      <c r="J2" s="729"/>
      <c r="M2" s="729"/>
      <c r="N2" s="729"/>
      <c r="O2" s="729"/>
      <c r="P2" s="729"/>
      <c r="Q2" s="727"/>
      <c r="R2" s="728"/>
      <c r="S2" s="728"/>
      <c r="T2" s="728"/>
    </row>
    <row r="3" spans="1:22" s="82" customFormat="1" ht="20.100000000000001" customHeight="1">
      <c r="A3" s="2095" t="s">
        <v>1084</v>
      </c>
      <c r="B3" s="2095"/>
      <c r="C3" s="2095"/>
      <c r="D3" s="2095"/>
      <c r="E3" s="2095"/>
      <c r="F3" s="2095"/>
      <c r="G3" s="2095"/>
      <c r="H3" s="2095"/>
      <c r="I3" s="2095"/>
      <c r="J3" s="2095"/>
      <c r="K3" s="2095" t="s">
        <v>882</v>
      </c>
      <c r="L3" s="2095"/>
      <c r="M3" s="2095"/>
      <c r="N3" s="2096"/>
      <c r="O3" s="2095"/>
      <c r="P3" s="2095"/>
      <c r="Q3" s="2095"/>
      <c r="R3" s="2095"/>
      <c r="S3" s="2095"/>
      <c r="T3" s="2095"/>
    </row>
    <row r="4" spans="1:22" s="83" customFormat="1" ht="24" customHeight="1">
      <c r="A4" s="2097" t="s">
        <v>883</v>
      </c>
      <c r="B4" s="2097"/>
      <c r="C4" s="2097"/>
      <c r="D4" s="2097"/>
      <c r="E4" s="2097"/>
      <c r="F4" s="2097"/>
      <c r="G4" s="2097"/>
      <c r="H4" s="2097"/>
      <c r="I4" s="2097"/>
      <c r="J4" s="2097"/>
      <c r="K4" s="2098" t="s">
        <v>884</v>
      </c>
      <c r="L4" s="2098"/>
      <c r="M4" s="2098"/>
      <c r="N4" s="2099"/>
      <c r="O4" s="2098"/>
      <c r="P4" s="2098"/>
      <c r="Q4" s="2098"/>
      <c r="R4" s="2098"/>
      <c r="S4" s="2098"/>
      <c r="T4" s="2098"/>
    </row>
    <row r="5" spans="1:22" s="82" customFormat="1" ht="18" customHeight="1" thickBot="1">
      <c r="A5" s="533" t="s">
        <v>537</v>
      </c>
      <c r="B5" s="533"/>
      <c r="C5" s="731"/>
      <c r="E5" s="732"/>
      <c r="F5" s="731"/>
      <c r="I5" s="731"/>
      <c r="J5" s="733" t="s">
        <v>538</v>
      </c>
      <c r="K5" s="533" t="s">
        <v>537</v>
      </c>
      <c r="L5" s="533"/>
      <c r="M5" s="732"/>
      <c r="N5" s="734"/>
      <c r="O5" s="732"/>
      <c r="P5" s="732"/>
      <c r="Q5" s="731"/>
      <c r="T5" s="733" t="s">
        <v>538</v>
      </c>
    </row>
    <row r="6" spans="1:22" s="39" customFormat="1" ht="27" customHeight="1">
      <c r="A6" s="1857" t="s">
        <v>184</v>
      </c>
      <c r="B6" s="1864"/>
      <c r="C6" s="2107" t="s">
        <v>539</v>
      </c>
      <c r="D6" s="2103" t="s">
        <v>540</v>
      </c>
      <c r="E6" s="2105" t="s">
        <v>541</v>
      </c>
      <c r="F6" s="2101" t="s">
        <v>542</v>
      </c>
      <c r="G6" s="2102"/>
      <c r="H6" s="2102"/>
      <c r="I6" s="2102"/>
      <c r="J6" s="2102"/>
      <c r="K6" s="1857" t="s">
        <v>184</v>
      </c>
      <c r="L6" s="1864"/>
      <c r="M6" s="2109" t="s">
        <v>543</v>
      </c>
      <c r="N6" s="2105" t="s">
        <v>1142</v>
      </c>
      <c r="O6" s="2101" t="s">
        <v>544</v>
      </c>
      <c r="P6" s="2102"/>
      <c r="Q6" s="2102"/>
      <c r="R6" s="2102"/>
      <c r="S6" s="2102"/>
      <c r="T6" s="2102"/>
    </row>
    <row r="7" spans="1:22" s="39" customFormat="1" ht="66.95" customHeight="1">
      <c r="A7" s="1867"/>
      <c r="B7" s="1868"/>
      <c r="C7" s="2108"/>
      <c r="D7" s="2104"/>
      <c r="E7" s="2106"/>
      <c r="F7" s="730"/>
      <c r="G7" s="735" t="s">
        <v>545</v>
      </c>
      <c r="H7" s="735" t="s">
        <v>546</v>
      </c>
      <c r="I7" s="735" t="s">
        <v>547</v>
      </c>
      <c r="J7" s="736" t="s">
        <v>548</v>
      </c>
      <c r="K7" s="1867"/>
      <c r="L7" s="1868"/>
      <c r="M7" s="2110"/>
      <c r="N7" s="2106"/>
      <c r="O7" s="1079"/>
      <c r="P7" s="735" t="s">
        <v>549</v>
      </c>
      <c r="Q7" s="737" t="s">
        <v>1144</v>
      </c>
      <c r="R7" s="735" t="s">
        <v>550</v>
      </c>
      <c r="S7" s="738" t="s">
        <v>1143</v>
      </c>
      <c r="T7" s="739" t="s">
        <v>1145</v>
      </c>
    </row>
    <row r="8" spans="1:22" s="39" customFormat="1" ht="17.25" customHeight="1">
      <c r="A8" s="1745" t="s">
        <v>338</v>
      </c>
      <c r="B8" s="2100"/>
      <c r="C8" s="740">
        <v>4848</v>
      </c>
      <c r="D8" s="740">
        <v>13</v>
      </c>
      <c r="E8" s="740">
        <v>4</v>
      </c>
      <c r="F8" s="740">
        <v>264</v>
      </c>
      <c r="G8" s="740">
        <v>69</v>
      </c>
      <c r="H8" s="740">
        <v>173</v>
      </c>
      <c r="I8" s="740">
        <v>7</v>
      </c>
      <c r="J8" s="740">
        <v>15</v>
      </c>
      <c r="K8" s="1745" t="s">
        <v>338</v>
      </c>
      <c r="L8" s="2100"/>
      <c r="M8" s="740">
        <v>14</v>
      </c>
      <c r="N8" s="740">
        <v>100</v>
      </c>
      <c r="O8" s="1076">
        <v>4453</v>
      </c>
      <c r="P8" s="1076">
        <v>3980</v>
      </c>
      <c r="Q8" s="1076">
        <v>14</v>
      </c>
      <c r="R8" s="1076">
        <v>459</v>
      </c>
      <c r="S8" s="43" t="s">
        <v>343</v>
      </c>
      <c r="T8" s="1076">
        <v>0</v>
      </c>
    </row>
    <row r="9" spans="1:22" s="39" customFormat="1" ht="17.25" customHeight="1">
      <c r="A9" s="1745" t="s">
        <v>334</v>
      </c>
      <c r="B9" s="2100"/>
      <c r="C9" s="740">
        <v>4992</v>
      </c>
      <c r="D9" s="740">
        <v>12</v>
      </c>
      <c r="E9" s="740">
        <v>4</v>
      </c>
      <c r="F9" s="740">
        <v>277</v>
      </c>
      <c r="G9" s="740">
        <v>67</v>
      </c>
      <c r="H9" s="740">
        <v>187</v>
      </c>
      <c r="I9" s="740">
        <v>7</v>
      </c>
      <c r="J9" s="740">
        <v>16</v>
      </c>
      <c r="K9" s="1745" t="s">
        <v>334</v>
      </c>
      <c r="L9" s="2100"/>
      <c r="M9" s="740">
        <v>17</v>
      </c>
      <c r="N9" s="740">
        <v>99</v>
      </c>
      <c r="O9" s="1076">
        <v>4583</v>
      </c>
      <c r="P9" s="1076">
        <v>4064</v>
      </c>
      <c r="Q9" s="1076">
        <v>15</v>
      </c>
      <c r="R9" s="1076">
        <v>467</v>
      </c>
      <c r="S9" s="43">
        <v>29</v>
      </c>
      <c r="T9" s="1076">
        <v>8</v>
      </c>
    </row>
    <row r="10" spans="1:22" s="39" customFormat="1" ht="17.25" customHeight="1">
      <c r="A10" s="1745" t="s">
        <v>404</v>
      </c>
      <c r="B10" s="2100"/>
      <c r="C10" s="740">
        <v>4869</v>
      </c>
      <c r="D10" s="740">
        <v>10</v>
      </c>
      <c r="E10" s="740">
        <v>4</v>
      </c>
      <c r="F10" s="740">
        <v>336</v>
      </c>
      <c r="G10" s="740">
        <v>83</v>
      </c>
      <c r="H10" s="740">
        <v>227</v>
      </c>
      <c r="I10" s="740">
        <v>9</v>
      </c>
      <c r="J10" s="740">
        <v>17</v>
      </c>
      <c r="K10" s="1745" t="s">
        <v>404</v>
      </c>
      <c r="L10" s="2100"/>
      <c r="M10" s="740">
        <v>19</v>
      </c>
      <c r="N10" s="740">
        <v>75</v>
      </c>
      <c r="O10" s="1076">
        <v>4425</v>
      </c>
      <c r="P10" s="1076">
        <v>3860</v>
      </c>
      <c r="Q10" s="1076">
        <v>18</v>
      </c>
      <c r="R10" s="1076">
        <v>483</v>
      </c>
      <c r="S10" s="43">
        <v>45</v>
      </c>
      <c r="T10" s="1076">
        <v>19</v>
      </c>
    </row>
    <row r="11" spans="1:22" s="39" customFormat="1" ht="17.25" customHeight="1">
      <c r="A11" s="1745" t="s">
        <v>665</v>
      </c>
      <c r="B11" s="2100"/>
      <c r="C11" s="740">
        <v>5122</v>
      </c>
      <c r="D11" s="740">
        <v>11</v>
      </c>
      <c r="E11" s="740">
        <v>4</v>
      </c>
      <c r="F11" s="740">
        <v>395</v>
      </c>
      <c r="G11" s="740">
        <v>83</v>
      </c>
      <c r="H11" s="740">
        <v>285</v>
      </c>
      <c r="I11" s="740">
        <v>9</v>
      </c>
      <c r="J11" s="740">
        <v>18</v>
      </c>
      <c r="K11" s="1745" t="s">
        <v>665</v>
      </c>
      <c r="L11" s="2100"/>
      <c r="M11" s="740">
        <v>25</v>
      </c>
      <c r="N11" s="740">
        <v>127</v>
      </c>
      <c r="O11" s="1076">
        <v>4555</v>
      </c>
      <c r="P11" s="1076">
        <v>3947</v>
      </c>
      <c r="Q11" s="1076">
        <v>19</v>
      </c>
      <c r="R11" s="1076">
        <v>510</v>
      </c>
      <c r="S11" s="43">
        <v>78</v>
      </c>
      <c r="T11" s="1076">
        <v>1</v>
      </c>
    </row>
    <row r="12" spans="1:22" s="45" customFormat="1" ht="17.25" customHeight="1">
      <c r="A12" s="1743" t="s">
        <v>1002</v>
      </c>
      <c r="B12" s="2100"/>
      <c r="C12" s="385">
        <f>SUM(C14:C36)</f>
        <v>5045</v>
      </c>
      <c r="D12" s="385">
        <f t="shared" ref="D12:J12" si="0">SUM(D14:D36)</f>
        <v>9</v>
      </c>
      <c r="E12" s="385">
        <f t="shared" si="0"/>
        <v>2</v>
      </c>
      <c r="F12" s="385">
        <f t="shared" si="0"/>
        <v>355</v>
      </c>
      <c r="G12" s="385">
        <f t="shared" si="0"/>
        <v>61</v>
      </c>
      <c r="H12" s="385">
        <f t="shared" si="0"/>
        <v>275</v>
      </c>
      <c r="I12" s="385">
        <f t="shared" si="0"/>
        <v>9</v>
      </c>
      <c r="J12" s="385">
        <f t="shared" si="0"/>
        <v>10</v>
      </c>
      <c r="K12" s="1743" t="s">
        <v>1002</v>
      </c>
      <c r="L12" s="2100"/>
      <c r="M12" s="385">
        <f>SUM(M14:M36)</f>
        <v>19</v>
      </c>
      <c r="N12" s="385">
        <f t="shared" ref="N12:T12" si="1">SUM(N14:N36)</f>
        <v>104</v>
      </c>
      <c r="O12" s="385">
        <f>SUM(O14:O36)</f>
        <v>4556</v>
      </c>
      <c r="P12" s="385">
        <f t="shared" si="1"/>
        <v>3916</v>
      </c>
      <c r="Q12" s="385">
        <f t="shared" si="1"/>
        <v>28</v>
      </c>
      <c r="R12" s="385">
        <f t="shared" si="1"/>
        <v>508</v>
      </c>
      <c r="S12" s="385">
        <f t="shared" si="1"/>
        <v>81</v>
      </c>
      <c r="T12" s="385">
        <f t="shared" si="1"/>
        <v>23</v>
      </c>
    </row>
    <row r="13" spans="1:22" s="39" customFormat="1" ht="9.9499999999999993" customHeight="1">
      <c r="A13" s="24"/>
      <c r="B13" s="25"/>
      <c r="C13" s="246"/>
      <c r="D13" s="246"/>
      <c r="E13" s="246"/>
      <c r="F13" s="246"/>
      <c r="G13" s="246"/>
      <c r="H13" s="246"/>
      <c r="I13" s="246"/>
      <c r="J13" s="246"/>
      <c r="K13" s="24"/>
      <c r="L13" s="25"/>
      <c r="M13" s="246"/>
      <c r="N13" s="246"/>
      <c r="O13" s="1076"/>
      <c r="P13" s="1076"/>
      <c r="Q13" s="1076"/>
      <c r="R13" s="1076"/>
      <c r="S13" s="1076"/>
      <c r="T13" s="1076"/>
    </row>
    <row r="14" spans="1:22" s="88" customFormat="1" ht="16.7" customHeight="1">
      <c r="A14" s="24" t="s">
        <v>269</v>
      </c>
      <c r="B14" s="762" t="s">
        <v>551</v>
      </c>
      <c r="C14" s="860">
        <f>SUM(D14:F14,M14:O14)</f>
        <v>652</v>
      </c>
      <c r="D14" s="860">
        <v>0</v>
      </c>
      <c r="E14" s="860">
        <v>0</v>
      </c>
      <c r="F14" s="860">
        <f t="shared" ref="F14:F30" si="2">SUM(G14:J14)</f>
        <v>19</v>
      </c>
      <c r="G14" s="860">
        <v>0</v>
      </c>
      <c r="H14" s="860">
        <v>19</v>
      </c>
      <c r="I14" s="860">
        <v>0</v>
      </c>
      <c r="J14" s="860">
        <v>0</v>
      </c>
      <c r="K14" s="24" t="s">
        <v>269</v>
      </c>
      <c r="L14" s="762" t="s">
        <v>551</v>
      </c>
      <c r="M14" s="860">
        <v>3</v>
      </c>
      <c r="N14" s="860">
        <v>1</v>
      </c>
      <c r="O14" s="860">
        <f>SUM(P14:T14)</f>
        <v>629</v>
      </c>
      <c r="P14" s="860">
        <v>526</v>
      </c>
      <c r="Q14" s="860">
        <v>1</v>
      </c>
      <c r="R14" s="860">
        <v>100</v>
      </c>
      <c r="S14" s="860">
        <v>2</v>
      </c>
      <c r="T14" s="860">
        <v>0</v>
      </c>
    </row>
    <row r="15" spans="1:22" s="88" customFormat="1" ht="16.7" customHeight="1">
      <c r="A15" s="24" t="s">
        <v>271</v>
      </c>
      <c r="B15" s="762" t="s">
        <v>552</v>
      </c>
      <c r="C15" s="860">
        <f t="shared" ref="C15:C36" si="3">SUM(D15:F15,M15:O15)</f>
        <v>623</v>
      </c>
      <c r="D15" s="860">
        <v>0</v>
      </c>
      <c r="E15" s="860">
        <v>0</v>
      </c>
      <c r="F15" s="860">
        <f t="shared" si="2"/>
        <v>17</v>
      </c>
      <c r="G15" s="860">
        <v>0</v>
      </c>
      <c r="H15" s="860">
        <v>17</v>
      </c>
      <c r="I15" s="860">
        <v>0</v>
      </c>
      <c r="J15" s="860">
        <v>0</v>
      </c>
      <c r="K15" s="24" t="s">
        <v>271</v>
      </c>
      <c r="L15" s="762" t="s">
        <v>552</v>
      </c>
      <c r="M15" s="860">
        <v>0</v>
      </c>
      <c r="N15" s="860">
        <v>4</v>
      </c>
      <c r="O15" s="860">
        <f t="shared" ref="O15:O36" si="4">SUM(P15:T15)</f>
        <v>602</v>
      </c>
      <c r="P15" s="860">
        <v>539</v>
      </c>
      <c r="Q15" s="860">
        <v>0</v>
      </c>
      <c r="R15" s="860">
        <v>60</v>
      </c>
      <c r="S15" s="860">
        <v>1</v>
      </c>
      <c r="T15" s="860">
        <v>2</v>
      </c>
    </row>
    <row r="16" spans="1:22" s="39" customFormat="1" ht="16.7" customHeight="1">
      <c r="A16" s="24" t="s">
        <v>273</v>
      </c>
      <c r="B16" s="762" t="s">
        <v>553</v>
      </c>
      <c r="C16" s="860">
        <f t="shared" si="3"/>
        <v>242</v>
      </c>
      <c r="D16" s="860">
        <v>0</v>
      </c>
      <c r="E16" s="860">
        <v>0</v>
      </c>
      <c r="F16" s="860">
        <f t="shared" si="2"/>
        <v>17</v>
      </c>
      <c r="G16" s="860">
        <v>0</v>
      </c>
      <c r="H16" s="860">
        <v>17</v>
      </c>
      <c r="I16" s="860">
        <v>0</v>
      </c>
      <c r="J16" s="860">
        <v>0</v>
      </c>
      <c r="K16" s="24" t="s">
        <v>273</v>
      </c>
      <c r="L16" s="762" t="s">
        <v>553</v>
      </c>
      <c r="M16" s="860">
        <v>1</v>
      </c>
      <c r="N16" s="860">
        <v>6</v>
      </c>
      <c r="O16" s="860">
        <f t="shared" si="4"/>
        <v>218</v>
      </c>
      <c r="P16" s="860">
        <v>183</v>
      </c>
      <c r="Q16" s="860">
        <v>5</v>
      </c>
      <c r="R16" s="860">
        <v>23</v>
      </c>
      <c r="S16" s="860">
        <v>6</v>
      </c>
      <c r="T16" s="860">
        <v>1</v>
      </c>
      <c r="V16" s="88"/>
    </row>
    <row r="17" spans="1:22" s="89" customFormat="1" ht="16.7" customHeight="1">
      <c r="A17" s="24" t="s">
        <v>275</v>
      </c>
      <c r="B17" s="762" t="s">
        <v>554</v>
      </c>
      <c r="C17" s="862">
        <f t="shared" si="3"/>
        <v>341</v>
      </c>
      <c r="D17" s="860">
        <v>0</v>
      </c>
      <c r="E17" s="860">
        <v>1</v>
      </c>
      <c r="F17" s="860">
        <f t="shared" si="2"/>
        <v>58</v>
      </c>
      <c r="G17" s="860">
        <v>5</v>
      </c>
      <c r="H17" s="860">
        <v>53</v>
      </c>
      <c r="I17" s="860">
        <v>0</v>
      </c>
      <c r="J17" s="860">
        <v>0</v>
      </c>
      <c r="K17" s="24" t="s">
        <v>275</v>
      </c>
      <c r="L17" s="762" t="s">
        <v>554</v>
      </c>
      <c r="M17" s="860">
        <v>1</v>
      </c>
      <c r="N17" s="860">
        <v>2</v>
      </c>
      <c r="O17" s="860">
        <f t="shared" si="4"/>
        <v>279</v>
      </c>
      <c r="P17" s="860">
        <v>225</v>
      </c>
      <c r="Q17" s="860">
        <v>3</v>
      </c>
      <c r="R17" s="860">
        <v>36</v>
      </c>
      <c r="S17" s="860">
        <v>15</v>
      </c>
      <c r="T17" s="860">
        <v>0</v>
      </c>
      <c r="V17" s="88"/>
    </row>
    <row r="18" spans="1:22" s="82" customFormat="1" ht="16.7" customHeight="1">
      <c r="A18" s="24" t="s">
        <v>277</v>
      </c>
      <c r="B18" s="762" t="s">
        <v>555</v>
      </c>
      <c r="C18" s="862">
        <f t="shared" si="3"/>
        <v>697</v>
      </c>
      <c r="D18" s="860">
        <v>1</v>
      </c>
      <c r="E18" s="860">
        <v>0</v>
      </c>
      <c r="F18" s="860">
        <f t="shared" si="2"/>
        <v>41</v>
      </c>
      <c r="G18" s="860">
        <v>7</v>
      </c>
      <c r="H18" s="860">
        <v>31</v>
      </c>
      <c r="I18" s="860">
        <v>1</v>
      </c>
      <c r="J18" s="860">
        <v>2</v>
      </c>
      <c r="K18" s="24" t="s">
        <v>277</v>
      </c>
      <c r="L18" s="762" t="s">
        <v>555</v>
      </c>
      <c r="M18" s="860">
        <v>2</v>
      </c>
      <c r="N18" s="860">
        <v>9</v>
      </c>
      <c r="O18" s="860">
        <f t="shared" si="4"/>
        <v>644</v>
      </c>
      <c r="P18" s="860">
        <v>539</v>
      </c>
      <c r="Q18" s="860">
        <v>3</v>
      </c>
      <c r="R18" s="860">
        <v>80</v>
      </c>
      <c r="S18" s="860">
        <v>21</v>
      </c>
      <c r="T18" s="860">
        <v>1</v>
      </c>
      <c r="V18" s="88"/>
    </row>
    <row r="19" spans="1:22" s="82" customFormat="1" ht="16.7" customHeight="1">
      <c r="A19" s="24" t="s">
        <v>279</v>
      </c>
      <c r="B19" s="762" t="s">
        <v>162</v>
      </c>
      <c r="C19" s="862">
        <f t="shared" si="3"/>
        <v>213</v>
      </c>
      <c r="D19" s="860">
        <v>1</v>
      </c>
      <c r="E19" s="860">
        <v>0</v>
      </c>
      <c r="F19" s="860">
        <f t="shared" si="2"/>
        <v>18</v>
      </c>
      <c r="G19" s="860">
        <v>3</v>
      </c>
      <c r="H19" s="860">
        <v>13</v>
      </c>
      <c r="I19" s="860">
        <v>0</v>
      </c>
      <c r="J19" s="860">
        <v>2</v>
      </c>
      <c r="K19" s="24" t="s">
        <v>279</v>
      </c>
      <c r="L19" s="762" t="s">
        <v>162</v>
      </c>
      <c r="M19" s="860">
        <v>0</v>
      </c>
      <c r="N19" s="860">
        <v>2</v>
      </c>
      <c r="O19" s="860">
        <f t="shared" si="4"/>
        <v>192</v>
      </c>
      <c r="P19" s="860">
        <v>164</v>
      </c>
      <c r="Q19" s="860">
        <v>1</v>
      </c>
      <c r="R19" s="860">
        <v>18</v>
      </c>
      <c r="S19" s="860">
        <v>8</v>
      </c>
      <c r="T19" s="860">
        <v>1</v>
      </c>
      <c r="V19" s="88"/>
    </row>
    <row r="20" spans="1:22" s="82" customFormat="1" ht="16.7" customHeight="1">
      <c r="A20" s="24" t="s">
        <v>281</v>
      </c>
      <c r="B20" s="762" t="s">
        <v>556</v>
      </c>
      <c r="C20" s="862">
        <f t="shared" si="3"/>
        <v>256</v>
      </c>
      <c r="D20" s="860">
        <v>1</v>
      </c>
      <c r="E20" s="860">
        <v>0</v>
      </c>
      <c r="F20" s="860">
        <f t="shared" si="2"/>
        <v>21</v>
      </c>
      <c r="G20" s="860">
        <v>6</v>
      </c>
      <c r="H20" s="860">
        <v>12</v>
      </c>
      <c r="I20" s="860">
        <v>1</v>
      </c>
      <c r="J20" s="860">
        <v>2</v>
      </c>
      <c r="K20" s="24" t="s">
        <v>281</v>
      </c>
      <c r="L20" s="762" t="s">
        <v>556</v>
      </c>
      <c r="M20" s="860">
        <v>0</v>
      </c>
      <c r="N20" s="860">
        <v>15</v>
      </c>
      <c r="O20" s="860">
        <f t="shared" si="4"/>
        <v>219</v>
      </c>
      <c r="P20" s="860">
        <v>198</v>
      </c>
      <c r="Q20" s="860">
        <v>0</v>
      </c>
      <c r="R20" s="860">
        <v>17</v>
      </c>
      <c r="S20" s="860">
        <v>4</v>
      </c>
      <c r="T20" s="860">
        <v>0</v>
      </c>
      <c r="V20" s="88"/>
    </row>
    <row r="21" spans="1:22" s="82" customFormat="1" ht="16.7" customHeight="1">
      <c r="A21" s="24" t="s">
        <v>283</v>
      </c>
      <c r="B21" s="762" t="s">
        <v>557</v>
      </c>
      <c r="C21" s="862">
        <f t="shared" si="3"/>
        <v>221</v>
      </c>
      <c r="D21" s="860">
        <v>1</v>
      </c>
      <c r="E21" s="860">
        <v>0</v>
      </c>
      <c r="F21" s="860">
        <f t="shared" si="2"/>
        <v>14</v>
      </c>
      <c r="G21" s="517">
        <v>3</v>
      </c>
      <c r="H21" s="860">
        <v>11</v>
      </c>
      <c r="I21" s="860">
        <v>0</v>
      </c>
      <c r="J21" s="860">
        <v>0</v>
      </c>
      <c r="K21" s="24" t="s">
        <v>283</v>
      </c>
      <c r="L21" s="762" t="s">
        <v>557</v>
      </c>
      <c r="M21" s="860">
        <v>1</v>
      </c>
      <c r="N21" s="517">
        <v>2</v>
      </c>
      <c r="O21" s="860">
        <f t="shared" si="4"/>
        <v>203</v>
      </c>
      <c r="P21" s="517">
        <v>184</v>
      </c>
      <c r="Q21" s="860">
        <v>0</v>
      </c>
      <c r="R21" s="860">
        <v>16</v>
      </c>
      <c r="S21" s="517">
        <v>3</v>
      </c>
      <c r="T21" s="517">
        <v>0</v>
      </c>
      <c r="V21" s="88"/>
    </row>
    <row r="22" spans="1:22" s="82" customFormat="1" ht="16.7" customHeight="1">
      <c r="A22" s="24" t="s">
        <v>285</v>
      </c>
      <c r="B22" s="762" t="s">
        <v>558</v>
      </c>
      <c r="C22" s="862">
        <f t="shared" si="3"/>
        <v>196</v>
      </c>
      <c r="D22" s="860">
        <v>0</v>
      </c>
      <c r="E22" s="860">
        <v>0</v>
      </c>
      <c r="F22" s="860">
        <f t="shared" si="2"/>
        <v>10</v>
      </c>
      <c r="G22" s="1170">
        <v>3</v>
      </c>
      <c r="H22" s="860">
        <v>6</v>
      </c>
      <c r="I22" s="860">
        <v>1</v>
      </c>
      <c r="J22" s="860">
        <v>0</v>
      </c>
      <c r="K22" s="24" t="s">
        <v>285</v>
      </c>
      <c r="L22" s="762" t="s">
        <v>558</v>
      </c>
      <c r="M22" s="860">
        <v>1</v>
      </c>
      <c r="N22" s="860">
        <v>8</v>
      </c>
      <c r="O22" s="860">
        <f t="shared" si="4"/>
        <v>177</v>
      </c>
      <c r="P22" s="860">
        <v>160</v>
      </c>
      <c r="Q22" s="860">
        <v>0</v>
      </c>
      <c r="R22" s="860">
        <v>17</v>
      </c>
      <c r="S22" s="860">
        <v>0</v>
      </c>
      <c r="T22" s="1170">
        <v>0</v>
      </c>
      <c r="V22" s="88"/>
    </row>
    <row r="23" spans="1:22" s="82" customFormat="1" ht="16.7" customHeight="1">
      <c r="A23" s="24" t="s">
        <v>287</v>
      </c>
      <c r="B23" s="762" t="s">
        <v>559</v>
      </c>
      <c r="C23" s="862">
        <f t="shared" si="3"/>
        <v>439</v>
      </c>
      <c r="D23" s="860">
        <v>1</v>
      </c>
      <c r="E23" s="860">
        <v>1</v>
      </c>
      <c r="F23" s="860">
        <f t="shared" si="2"/>
        <v>64</v>
      </c>
      <c r="G23" s="860">
        <v>25</v>
      </c>
      <c r="H23" s="860">
        <v>33</v>
      </c>
      <c r="I23" s="860">
        <v>5</v>
      </c>
      <c r="J23" s="860">
        <v>1</v>
      </c>
      <c r="K23" s="24" t="s">
        <v>287</v>
      </c>
      <c r="L23" s="762" t="s">
        <v>559</v>
      </c>
      <c r="M23" s="860">
        <v>5</v>
      </c>
      <c r="N23" s="860">
        <v>38</v>
      </c>
      <c r="O23" s="860">
        <f t="shared" si="4"/>
        <v>330</v>
      </c>
      <c r="P23" s="860">
        <v>258</v>
      </c>
      <c r="Q23" s="860">
        <v>1</v>
      </c>
      <c r="R23" s="860">
        <v>57</v>
      </c>
      <c r="S23" s="860">
        <v>3</v>
      </c>
      <c r="T23" s="860">
        <v>11</v>
      </c>
      <c r="V23" s="88"/>
    </row>
    <row r="24" spans="1:22" s="82" customFormat="1" ht="16.7" customHeight="1">
      <c r="A24" s="24" t="s">
        <v>289</v>
      </c>
      <c r="B24" s="762" t="s">
        <v>560</v>
      </c>
      <c r="C24" s="862">
        <f t="shared" si="3"/>
        <v>36</v>
      </c>
      <c r="D24" s="860">
        <v>1</v>
      </c>
      <c r="E24" s="860">
        <v>0</v>
      </c>
      <c r="F24" s="860">
        <f t="shared" si="2"/>
        <v>5</v>
      </c>
      <c r="G24" s="860">
        <v>2</v>
      </c>
      <c r="H24" s="860">
        <v>2</v>
      </c>
      <c r="I24" s="860">
        <v>0</v>
      </c>
      <c r="J24" s="860">
        <v>1</v>
      </c>
      <c r="K24" s="24" t="s">
        <v>289</v>
      </c>
      <c r="L24" s="762" t="s">
        <v>560</v>
      </c>
      <c r="M24" s="860">
        <v>0</v>
      </c>
      <c r="N24" s="860">
        <v>0</v>
      </c>
      <c r="O24" s="860">
        <f t="shared" si="4"/>
        <v>30</v>
      </c>
      <c r="P24" s="860">
        <v>23</v>
      </c>
      <c r="Q24" s="860">
        <v>0</v>
      </c>
      <c r="R24" s="860">
        <v>4</v>
      </c>
      <c r="S24" s="860">
        <v>3</v>
      </c>
      <c r="T24" s="860">
        <v>0</v>
      </c>
      <c r="V24" s="88"/>
    </row>
    <row r="25" spans="1:22" s="82" customFormat="1" ht="16.7" customHeight="1">
      <c r="A25" s="24" t="s">
        <v>291</v>
      </c>
      <c r="B25" s="762" t="s">
        <v>561</v>
      </c>
      <c r="C25" s="862">
        <f t="shared" si="3"/>
        <v>86</v>
      </c>
      <c r="D25" s="860">
        <v>0</v>
      </c>
      <c r="E25" s="860">
        <v>0</v>
      </c>
      <c r="F25" s="860">
        <f t="shared" si="2"/>
        <v>3</v>
      </c>
      <c r="G25" s="860">
        <v>0</v>
      </c>
      <c r="H25" s="860">
        <v>3</v>
      </c>
      <c r="I25" s="860">
        <v>0</v>
      </c>
      <c r="J25" s="860">
        <v>0</v>
      </c>
      <c r="K25" s="24" t="s">
        <v>291</v>
      </c>
      <c r="L25" s="762" t="s">
        <v>561</v>
      </c>
      <c r="M25" s="860">
        <v>0</v>
      </c>
      <c r="N25" s="517">
        <v>2</v>
      </c>
      <c r="O25" s="860">
        <f t="shared" si="4"/>
        <v>81</v>
      </c>
      <c r="P25" s="517">
        <v>77</v>
      </c>
      <c r="Q25" s="860">
        <v>0</v>
      </c>
      <c r="R25" s="517">
        <v>4</v>
      </c>
      <c r="S25" s="860">
        <v>0</v>
      </c>
      <c r="T25" s="860">
        <v>0</v>
      </c>
      <c r="V25" s="88"/>
    </row>
    <row r="26" spans="1:22" s="82" customFormat="1" ht="16.7" customHeight="1">
      <c r="A26" s="24" t="s">
        <v>293</v>
      </c>
      <c r="B26" s="762" t="s">
        <v>562</v>
      </c>
      <c r="C26" s="862">
        <f t="shared" si="3"/>
        <v>85</v>
      </c>
      <c r="D26" s="860">
        <v>0</v>
      </c>
      <c r="E26" s="860">
        <v>0</v>
      </c>
      <c r="F26" s="860">
        <f t="shared" si="2"/>
        <v>1</v>
      </c>
      <c r="G26" s="860">
        <v>0</v>
      </c>
      <c r="H26" s="860">
        <v>1</v>
      </c>
      <c r="I26" s="860">
        <v>0</v>
      </c>
      <c r="J26" s="860">
        <v>0</v>
      </c>
      <c r="K26" s="24" t="s">
        <v>293</v>
      </c>
      <c r="L26" s="762" t="s">
        <v>562</v>
      </c>
      <c r="M26" s="860">
        <v>0</v>
      </c>
      <c r="N26" s="860">
        <v>1</v>
      </c>
      <c r="O26" s="860">
        <f t="shared" si="4"/>
        <v>83</v>
      </c>
      <c r="P26" s="860">
        <v>76</v>
      </c>
      <c r="Q26" s="860">
        <v>0</v>
      </c>
      <c r="R26" s="860">
        <v>7</v>
      </c>
      <c r="S26" s="860">
        <v>0</v>
      </c>
      <c r="T26" s="860">
        <v>0</v>
      </c>
      <c r="V26" s="88"/>
    </row>
    <row r="27" spans="1:22" s="82" customFormat="1" ht="16.7" customHeight="1">
      <c r="A27" s="24" t="s">
        <v>295</v>
      </c>
      <c r="B27" s="762" t="s">
        <v>563</v>
      </c>
      <c r="C27" s="862">
        <f t="shared" si="3"/>
        <v>28</v>
      </c>
      <c r="D27" s="860">
        <v>0</v>
      </c>
      <c r="E27" s="860">
        <v>0</v>
      </c>
      <c r="F27" s="860">
        <f t="shared" si="2"/>
        <v>0</v>
      </c>
      <c r="G27" s="860">
        <v>0</v>
      </c>
      <c r="H27" s="860">
        <v>0</v>
      </c>
      <c r="I27" s="860">
        <v>0</v>
      </c>
      <c r="J27" s="860">
        <v>0</v>
      </c>
      <c r="K27" s="24" t="s">
        <v>295</v>
      </c>
      <c r="L27" s="762" t="s">
        <v>563</v>
      </c>
      <c r="M27" s="860">
        <v>0</v>
      </c>
      <c r="N27" s="860">
        <v>0</v>
      </c>
      <c r="O27" s="860">
        <f t="shared" si="4"/>
        <v>28</v>
      </c>
      <c r="P27" s="860">
        <v>28</v>
      </c>
      <c r="Q27" s="860">
        <v>0</v>
      </c>
      <c r="R27" s="860">
        <v>0</v>
      </c>
      <c r="S27" s="860">
        <v>0</v>
      </c>
      <c r="T27" s="860">
        <v>0</v>
      </c>
      <c r="V27" s="88"/>
    </row>
    <row r="28" spans="1:22" s="82" customFormat="1" ht="16.7" customHeight="1">
      <c r="A28" s="24" t="s">
        <v>297</v>
      </c>
      <c r="B28" s="762" t="s">
        <v>564</v>
      </c>
      <c r="C28" s="862">
        <f t="shared" si="3"/>
        <v>71</v>
      </c>
      <c r="D28" s="860">
        <v>0</v>
      </c>
      <c r="E28" s="860">
        <v>0</v>
      </c>
      <c r="F28" s="860">
        <f t="shared" si="2"/>
        <v>0</v>
      </c>
      <c r="G28" s="860">
        <v>0</v>
      </c>
      <c r="H28" s="860">
        <v>0</v>
      </c>
      <c r="I28" s="860">
        <v>0</v>
      </c>
      <c r="J28" s="860">
        <v>0</v>
      </c>
      <c r="K28" s="24" t="s">
        <v>297</v>
      </c>
      <c r="L28" s="762" t="s">
        <v>564</v>
      </c>
      <c r="M28" s="860">
        <v>0</v>
      </c>
      <c r="N28" s="860">
        <v>0</v>
      </c>
      <c r="O28" s="860">
        <f t="shared" si="4"/>
        <v>71</v>
      </c>
      <c r="P28" s="860">
        <v>60</v>
      </c>
      <c r="Q28" s="860">
        <v>0</v>
      </c>
      <c r="R28" s="860">
        <v>10</v>
      </c>
      <c r="S28" s="860">
        <v>1</v>
      </c>
      <c r="T28" s="860">
        <v>0</v>
      </c>
      <c r="V28" s="88"/>
    </row>
    <row r="29" spans="1:22" s="1072" customFormat="1" ht="16.7" customHeight="1">
      <c r="A29" s="1074" t="s">
        <v>299</v>
      </c>
      <c r="B29" s="1075" t="s">
        <v>565</v>
      </c>
      <c r="C29" s="862">
        <f>SUM(D29:F29,M29:O29)</f>
        <v>77</v>
      </c>
      <c r="D29" s="862">
        <v>0</v>
      </c>
      <c r="E29" s="862">
        <v>0</v>
      </c>
      <c r="F29" s="862">
        <f t="shared" si="2"/>
        <v>4</v>
      </c>
      <c r="G29" s="863">
        <v>2</v>
      </c>
      <c r="H29" s="862">
        <v>2</v>
      </c>
      <c r="I29" s="862">
        <v>0</v>
      </c>
      <c r="J29" s="862">
        <v>0</v>
      </c>
      <c r="K29" s="1074" t="s">
        <v>299</v>
      </c>
      <c r="L29" s="1075" t="s">
        <v>565</v>
      </c>
      <c r="M29" s="862">
        <v>0</v>
      </c>
      <c r="N29" s="862">
        <v>0</v>
      </c>
      <c r="O29" s="860">
        <f t="shared" si="4"/>
        <v>73</v>
      </c>
      <c r="P29" s="863">
        <v>64</v>
      </c>
      <c r="Q29" s="862">
        <v>0</v>
      </c>
      <c r="R29" s="862">
        <v>7</v>
      </c>
      <c r="S29" s="862">
        <v>2</v>
      </c>
      <c r="T29" s="862">
        <v>0</v>
      </c>
      <c r="V29" s="1073"/>
    </row>
    <row r="30" spans="1:22" s="82" customFormat="1" ht="16.7" customHeight="1">
      <c r="A30" s="24" t="s">
        <v>301</v>
      </c>
      <c r="B30" s="762" t="s">
        <v>566</v>
      </c>
      <c r="C30" s="862">
        <f t="shared" si="3"/>
        <v>173</v>
      </c>
      <c r="D30" s="860">
        <v>1</v>
      </c>
      <c r="E30" s="860">
        <v>0</v>
      </c>
      <c r="F30" s="860">
        <f t="shared" si="2"/>
        <v>11</v>
      </c>
      <c r="G30" s="860">
        <v>0</v>
      </c>
      <c r="H30" s="860">
        <v>11</v>
      </c>
      <c r="I30" s="860">
        <v>0</v>
      </c>
      <c r="J30" s="860">
        <v>0</v>
      </c>
      <c r="K30" s="24" t="s">
        <v>301</v>
      </c>
      <c r="L30" s="762" t="s">
        <v>566</v>
      </c>
      <c r="M30" s="860">
        <v>0</v>
      </c>
      <c r="N30" s="860">
        <v>1</v>
      </c>
      <c r="O30" s="860">
        <f t="shared" si="4"/>
        <v>160</v>
      </c>
      <c r="P30" s="860">
        <v>134</v>
      </c>
      <c r="Q30" s="860">
        <v>13</v>
      </c>
      <c r="R30" s="860">
        <v>4</v>
      </c>
      <c r="S30" s="860">
        <v>7</v>
      </c>
      <c r="T30" s="860">
        <v>2</v>
      </c>
      <c r="V30" s="88"/>
    </row>
    <row r="31" spans="1:22" s="82" customFormat="1" ht="16.7" customHeight="1">
      <c r="A31" s="24" t="s">
        <v>303</v>
      </c>
      <c r="B31" s="762" t="s">
        <v>567</v>
      </c>
      <c r="C31" s="862">
        <f t="shared" si="3"/>
        <v>92</v>
      </c>
      <c r="D31" s="860">
        <v>0</v>
      </c>
      <c r="E31" s="860">
        <v>0</v>
      </c>
      <c r="F31" s="860">
        <f t="shared" ref="F31:F36" si="5">SUM(G31:J31)</f>
        <v>8</v>
      </c>
      <c r="G31" s="860">
        <v>1</v>
      </c>
      <c r="H31" s="860">
        <v>7</v>
      </c>
      <c r="I31" s="860">
        <v>0</v>
      </c>
      <c r="J31" s="860">
        <v>0</v>
      </c>
      <c r="K31" s="24" t="s">
        <v>303</v>
      </c>
      <c r="L31" s="762" t="s">
        <v>567</v>
      </c>
      <c r="M31" s="860">
        <v>0</v>
      </c>
      <c r="N31" s="860">
        <v>6</v>
      </c>
      <c r="O31" s="860">
        <f t="shared" si="4"/>
        <v>78</v>
      </c>
      <c r="P31" s="860">
        <v>75</v>
      </c>
      <c r="Q31" s="860">
        <v>0</v>
      </c>
      <c r="R31" s="860">
        <v>3</v>
      </c>
      <c r="S31" s="860">
        <v>0</v>
      </c>
      <c r="T31" s="860">
        <v>0</v>
      </c>
      <c r="V31" s="88"/>
    </row>
    <row r="32" spans="1:22" s="82" customFormat="1" ht="16.7" customHeight="1">
      <c r="A32" s="24" t="s">
        <v>305</v>
      </c>
      <c r="B32" s="762" t="s">
        <v>568</v>
      </c>
      <c r="C32" s="862">
        <f t="shared" si="3"/>
        <v>201</v>
      </c>
      <c r="D32" s="860">
        <v>0</v>
      </c>
      <c r="E32" s="860">
        <v>0</v>
      </c>
      <c r="F32" s="860">
        <f t="shared" si="5"/>
        <v>24</v>
      </c>
      <c r="G32" s="860">
        <v>3</v>
      </c>
      <c r="H32" s="860">
        <v>19</v>
      </c>
      <c r="I32" s="860">
        <v>0</v>
      </c>
      <c r="J32" s="860">
        <v>2</v>
      </c>
      <c r="K32" s="24" t="s">
        <v>305</v>
      </c>
      <c r="L32" s="762" t="s">
        <v>568</v>
      </c>
      <c r="M32" s="860">
        <v>5</v>
      </c>
      <c r="N32" s="860">
        <v>4</v>
      </c>
      <c r="O32" s="860">
        <f t="shared" si="4"/>
        <v>168</v>
      </c>
      <c r="P32" s="860">
        <v>141</v>
      </c>
      <c r="Q32" s="860">
        <v>1</v>
      </c>
      <c r="R32" s="860">
        <v>20</v>
      </c>
      <c r="S32" s="860">
        <v>3</v>
      </c>
      <c r="T32" s="860">
        <v>3</v>
      </c>
      <c r="V32" s="88"/>
    </row>
    <row r="33" spans="1:22" s="82" customFormat="1" ht="16.7" customHeight="1">
      <c r="A33" s="24" t="s">
        <v>307</v>
      </c>
      <c r="B33" s="762" t="s">
        <v>569</v>
      </c>
      <c r="C33" s="862">
        <f t="shared" si="3"/>
        <v>112</v>
      </c>
      <c r="D33" s="860">
        <v>1</v>
      </c>
      <c r="E33" s="860">
        <v>0</v>
      </c>
      <c r="F33" s="860">
        <f t="shared" si="5"/>
        <v>17</v>
      </c>
      <c r="G33" s="860">
        <v>1</v>
      </c>
      <c r="H33" s="860">
        <v>15</v>
      </c>
      <c r="I33" s="860">
        <v>1</v>
      </c>
      <c r="J33" s="860">
        <v>0</v>
      </c>
      <c r="K33" s="24" t="s">
        <v>307</v>
      </c>
      <c r="L33" s="762" t="s">
        <v>569</v>
      </c>
      <c r="M33" s="860">
        <v>0</v>
      </c>
      <c r="N33" s="860">
        <v>1</v>
      </c>
      <c r="O33" s="860">
        <f t="shared" si="4"/>
        <v>93</v>
      </c>
      <c r="P33" s="860">
        <v>83</v>
      </c>
      <c r="Q33" s="860">
        <v>0</v>
      </c>
      <c r="R33" s="860">
        <v>9</v>
      </c>
      <c r="S33" s="860">
        <v>1</v>
      </c>
      <c r="T33" s="860">
        <v>0</v>
      </c>
      <c r="V33" s="88"/>
    </row>
    <row r="34" spans="1:22" s="82" customFormat="1" ht="16.7" customHeight="1">
      <c r="A34" s="24" t="s">
        <v>309</v>
      </c>
      <c r="B34" s="762" t="s">
        <v>163</v>
      </c>
      <c r="C34" s="860">
        <f t="shared" si="3"/>
        <v>74</v>
      </c>
      <c r="D34" s="860">
        <v>0</v>
      </c>
      <c r="E34" s="860">
        <v>0</v>
      </c>
      <c r="F34" s="860">
        <f>SUM(G34:J34)</f>
        <v>2</v>
      </c>
      <c r="G34" s="860">
        <v>0</v>
      </c>
      <c r="H34" s="860">
        <v>2</v>
      </c>
      <c r="I34" s="860">
        <v>0</v>
      </c>
      <c r="J34" s="860">
        <v>0</v>
      </c>
      <c r="K34" s="24" t="s">
        <v>309</v>
      </c>
      <c r="L34" s="762" t="s">
        <v>163</v>
      </c>
      <c r="M34" s="860">
        <v>0</v>
      </c>
      <c r="N34" s="860">
        <v>0</v>
      </c>
      <c r="O34" s="860">
        <f t="shared" si="4"/>
        <v>72</v>
      </c>
      <c r="P34" s="860">
        <v>64</v>
      </c>
      <c r="Q34" s="860">
        <v>0</v>
      </c>
      <c r="R34" s="860">
        <v>6</v>
      </c>
      <c r="S34" s="860">
        <v>1</v>
      </c>
      <c r="T34" s="860">
        <v>1</v>
      </c>
      <c r="V34" s="88"/>
    </row>
    <row r="35" spans="1:22" s="82" customFormat="1" ht="16.7" customHeight="1">
      <c r="A35" s="24" t="s">
        <v>311</v>
      </c>
      <c r="B35" s="762" t="s">
        <v>570</v>
      </c>
      <c r="C35" s="860">
        <f t="shared" si="3"/>
        <v>95</v>
      </c>
      <c r="D35" s="860">
        <v>0</v>
      </c>
      <c r="E35" s="860">
        <v>0</v>
      </c>
      <c r="F35" s="860">
        <f t="shared" si="5"/>
        <v>0</v>
      </c>
      <c r="G35" s="860">
        <v>0</v>
      </c>
      <c r="H35" s="860">
        <v>0</v>
      </c>
      <c r="I35" s="860">
        <v>0</v>
      </c>
      <c r="J35" s="860">
        <v>0</v>
      </c>
      <c r="K35" s="24" t="s">
        <v>311</v>
      </c>
      <c r="L35" s="762" t="s">
        <v>570</v>
      </c>
      <c r="M35" s="860">
        <v>0</v>
      </c>
      <c r="N35" s="860">
        <v>1</v>
      </c>
      <c r="O35" s="860">
        <f t="shared" si="4"/>
        <v>94</v>
      </c>
      <c r="P35" s="860">
        <v>86</v>
      </c>
      <c r="Q35" s="860">
        <v>0</v>
      </c>
      <c r="R35" s="860">
        <v>8</v>
      </c>
      <c r="S35" s="860">
        <v>0</v>
      </c>
      <c r="T35" s="860">
        <v>0</v>
      </c>
      <c r="V35" s="88"/>
    </row>
    <row r="36" spans="1:22" s="82" customFormat="1" ht="16.7" customHeight="1" thickBot="1">
      <c r="A36" s="28" t="s">
        <v>313</v>
      </c>
      <c r="B36" s="768" t="s">
        <v>164</v>
      </c>
      <c r="C36" s="1068">
        <f t="shared" si="3"/>
        <v>35</v>
      </c>
      <c r="D36" s="861">
        <v>1</v>
      </c>
      <c r="E36" s="861">
        <v>0</v>
      </c>
      <c r="F36" s="861">
        <f t="shared" si="5"/>
        <v>1</v>
      </c>
      <c r="G36" s="861">
        <v>0</v>
      </c>
      <c r="H36" s="861">
        <v>1</v>
      </c>
      <c r="I36" s="861">
        <v>0</v>
      </c>
      <c r="J36" s="861">
        <v>0</v>
      </c>
      <c r="K36" s="28" t="s">
        <v>313</v>
      </c>
      <c r="L36" s="768" t="s">
        <v>164</v>
      </c>
      <c r="M36" s="861">
        <v>0</v>
      </c>
      <c r="N36" s="861">
        <v>1</v>
      </c>
      <c r="O36" s="1105">
        <f t="shared" si="4"/>
        <v>32</v>
      </c>
      <c r="P36" s="1105">
        <v>29</v>
      </c>
      <c r="Q36" s="1105">
        <v>0</v>
      </c>
      <c r="R36" s="1105">
        <v>2</v>
      </c>
      <c r="S36" s="1105">
        <v>0</v>
      </c>
      <c r="T36" s="1105">
        <v>1</v>
      </c>
      <c r="V36" s="88"/>
    </row>
    <row r="37" spans="1:22" s="91" customFormat="1" ht="11.1" customHeight="1">
      <c r="A37" s="848" t="s">
        <v>571</v>
      </c>
      <c r="B37" s="848"/>
      <c r="C37" s="864"/>
      <c r="D37" s="865"/>
      <c r="E37" s="866" t="s">
        <v>401</v>
      </c>
      <c r="F37" s="864" t="s">
        <v>401</v>
      </c>
      <c r="G37" s="2112" t="s">
        <v>965</v>
      </c>
      <c r="H37" s="2112"/>
      <c r="I37" s="2112"/>
      <c r="J37" s="2112"/>
      <c r="K37" s="848" t="s">
        <v>571</v>
      </c>
      <c r="L37" s="848"/>
      <c r="M37" s="866" t="s">
        <v>401</v>
      </c>
      <c r="N37" s="866" t="s">
        <v>401</v>
      </c>
      <c r="O37" s="2111" t="s">
        <v>965</v>
      </c>
      <c r="P37" s="2111"/>
      <c r="Q37" s="2111"/>
      <c r="R37" s="2111"/>
      <c r="S37" s="2111"/>
      <c r="T37" s="2111"/>
    </row>
    <row r="38" spans="1:22" s="499" customFormat="1" ht="11.1" customHeight="1">
      <c r="A38" s="867" t="s">
        <v>572</v>
      </c>
      <c r="B38" s="868"/>
      <c r="C38" s="869"/>
      <c r="D38" s="870"/>
      <c r="E38" s="871"/>
      <c r="F38" s="869"/>
      <c r="G38" s="870"/>
      <c r="H38" s="870"/>
      <c r="I38" s="869"/>
      <c r="J38" s="871"/>
      <c r="K38" s="867" t="s">
        <v>572</v>
      </c>
      <c r="L38" s="872"/>
      <c r="M38" s="871"/>
      <c r="N38" s="871"/>
      <c r="O38" s="871"/>
      <c r="P38" s="871"/>
      <c r="Q38" s="869"/>
      <c r="R38" s="870"/>
      <c r="S38" s="870"/>
      <c r="T38" s="870"/>
    </row>
    <row r="39" spans="1:22" s="82" customFormat="1"/>
    <row r="40" spans="1:22" s="82" customFormat="1"/>
    <row r="41" spans="1:22" s="82" customFormat="1"/>
    <row r="42" spans="1:22" s="82" customFormat="1"/>
    <row r="43" spans="1:22" s="82" customFormat="1"/>
    <row r="44" spans="1:22" s="82" customFormat="1"/>
    <row r="45" spans="1:22" s="82" customFormat="1"/>
    <row r="46" spans="1:22" s="82" customFormat="1"/>
    <row r="47" spans="1:22" s="82" customFormat="1"/>
    <row r="48" spans="1:22" s="82" customFormat="1"/>
    <row r="49" s="82" customFormat="1"/>
    <row r="50" s="82" customFormat="1"/>
    <row r="51" s="82" customFormat="1"/>
    <row r="52" s="82" customFormat="1"/>
    <row r="53" s="82" customFormat="1"/>
    <row r="54" s="82" customFormat="1"/>
    <row r="55" s="82" customFormat="1"/>
    <row r="56" s="82" customFormat="1"/>
    <row r="57" s="82" customFormat="1"/>
    <row r="58" s="82" customFormat="1"/>
    <row r="59" s="82" customFormat="1"/>
    <row r="60" s="82" customFormat="1"/>
    <row r="61" s="82" customFormat="1"/>
    <row r="62" s="82" customFormat="1"/>
    <row r="63" s="82" customFormat="1"/>
    <row r="64" s="82" customFormat="1"/>
    <row r="65" s="82" customFormat="1"/>
    <row r="66" s="82" customFormat="1"/>
    <row r="67" s="82" customFormat="1"/>
    <row r="68" s="82" customFormat="1"/>
    <row r="69" s="82" customFormat="1"/>
    <row r="70" s="82" customFormat="1"/>
    <row r="71" s="82" customFormat="1"/>
    <row r="72" s="82" customFormat="1"/>
    <row r="73" s="82" customFormat="1"/>
    <row r="74" s="82" customFormat="1"/>
    <row r="75" s="82" customFormat="1"/>
    <row r="76" s="82" customFormat="1"/>
    <row r="77" s="82" customFormat="1"/>
    <row r="78" s="82" customFormat="1"/>
    <row r="79" s="82" customFormat="1"/>
    <row r="80" s="82" customFormat="1"/>
    <row r="81" s="82" customFormat="1"/>
    <row r="82" s="82" customFormat="1"/>
    <row r="83" s="82" customFormat="1"/>
    <row r="84" s="82" customFormat="1"/>
    <row r="85" s="82" customFormat="1"/>
    <row r="86" s="82" customFormat="1"/>
    <row r="87" s="82" customFormat="1"/>
    <row r="88" s="82" customFormat="1"/>
    <row r="89" s="82" customFormat="1"/>
    <row r="90" s="82" customFormat="1"/>
    <row r="91" s="82" customFormat="1"/>
    <row r="92" s="82" customFormat="1"/>
    <row r="93" s="82" customFormat="1"/>
    <row r="94" s="82" customFormat="1"/>
    <row r="95" s="82" customFormat="1"/>
    <row r="96" s="82" customFormat="1"/>
    <row r="97" s="82" customFormat="1"/>
    <row r="98" s="82" customFormat="1"/>
    <row r="99" s="82" customFormat="1"/>
    <row r="100" s="82" customFormat="1"/>
  </sheetData>
  <sheetProtection selectLockedCells="1"/>
  <mergeCells count="25">
    <mergeCell ref="O37:T37"/>
    <mergeCell ref="G37:J37"/>
    <mergeCell ref="K6:L7"/>
    <mergeCell ref="A12:B12"/>
    <mergeCell ref="K8:L8"/>
    <mergeCell ref="A8:B8"/>
    <mergeCell ref="A9:B9"/>
    <mergeCell ref="A10:B10"/>
    <mergeCell ref="K10:L10"/>
    <mergeCell ref="K12:L12"/>
    <mergeCell ref="K9:L9"/>
    <mergeCell ref="K3:T3"/>
    <mergeCell ref="A4:J4"/>
    <mergeCell ref="K4:T4"/>
    <mergeCell ref="A3:J3"/>
    <mergeCell ref="A11:B11"/>
    <mergeCell ref="K11:L11"/>
    <mergeCell ref="A6:B7"/>
    <mergeCell ref="F6:J6"/>
    <mergeCell ref="O6:T6"/>
    <mergeCell ref="D6:D7"/>
    <mergeCell ref="E6:E7"/>
    <mergeCell ref="C6:C7"/>
    <mergeCell ref="M6:M7"/>
    <mergeCell ref="N6:N7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44"/>
  <dimension ref="A1:Q103"/>
  <sheetViews>
    <sheetView view="pageBreakPreview" zoomScaleNormal="100" zoomScaleSheetLayoutView="100" workbookViewId="0">
      <selection activeCell="K10" sqref="K10"/>
    </sheetView>
  </sheetViews>
  <sheetFormatPr defaultRowHeight="14.25"/>
  <cols>
    <col min="1" max="1" width="6.125" style="93" customWidth="1"/>
    <col min="2" max="2" width="11.125" style="93" customWidth="1"/>
    <col min="3" max="3" width="9.875" style="93" customWidth="1"/>
    <col min="4" max="4" width="10.125" style="167" customWidth="1"/>
    <col min="5" max="5" width="9.125" style="167" customWidth="1"/>
    <col min="6" max="6" width="9.125" style="165" customWidth="1"/>
    <col min="7" max="8" width="8.625" style="165" customWidth="1"/>
    <col min="9" max="9" width="9.625" style="165" customWidth="1"/>
    <col min="10" max="10" width="6.625" style="367" customWidth="1"/>
    <col min="11" max="11" width="12.125" style="367" customWidth="1"/>
    <col min="12" max="12" width="10.625" style="367" customWidth="1"/>
    <col min="13" max="17" width="10.625" style="165" customWidth="1"/>
    <col min="18" max="16384" width="9" style="165"/>
  </cols>
  <sheetData>
    <row r="1" spans="1:17" s="105" customFormat="1" ht="14.1" customHeight="1">
      <c r="A1" s="32"/>
      <c r="B1" s="32"/>
      <c r="C1" s="32"/>
      <c r="D1" s="110"/>
      <c r="E1" s="110"/>
      <c r="I1" s="13" t="s">
        <v>1131</v>
      </c>
      <c r="J1" s="32" t="s">
        <v>1132</v>
      </c>
      <c r="K1" s="32"/>
      <c r="L1" s="32"/>
      <c r="M1" s="110"/>
      <c r="N1" s="110"/>
      <c r="P1" s="13"/>
    </row>
    <row r="2" spans="1:17" s="105" customFormat="1" ht="14.1" customHeight="1">
      <c r="A2" s="92"/>
      <c r="B2" s="92"/>
      <c r="C2" s="92"/>
      <c r="D2" s="110"/>
      <c r="E2" s="110"/>
      <c r="J2" s="110"/>
      <c r="K2" s="110"/>
      <c r="L2" s="110"/>
    </row>
    <row r="3" spans="1:17" s="98" customFormat="1" ht="20.100000000000001" customHeight="1">
      <c r="A3" s="1637" t="s">
        <v>936</v>
      </c>
      <c r="B3" s="1637"/>
      <c r="C3" s="1637"/>
      <c r="D3" s="1637"/>
      <c r="E3" s="1637"/>
      <c r="F3" s="1637"/>
      <c r="G3" s="1637"/>
      <c r="H3" s="1637"/>
      <c r="I3" s="1637"/>
      <c r="J3" s="1637" t="s">
        <v>937</v>
      </c>
      <c r="K3" s="1637"/>
      <c r="L3" s="1637"/>
      <c r="M3" s="1637"/>
      <c r="N3" s="1637"/>
      <c r="O3" s="1637"/>
      <c r="P3" s="1637"/>
      <c r="Q3" s="1637"/>
    </row>
    <row r="4" spans="1:17" s="99" customFormat="1" ht="30.75" customHeight="1">
      <c r="A4" s="2135" t="s">
        <v>649</v>
      </c>
      <c r="B4" s="2135"/>
      <c r="C4" s="2135"/>
      <c r="D4" s="2135"/>
      <c r="E4" s="2135"/>
      <c r="F4" s="2135"/>
      <c r="G4" s="2135"/>
      <c r="H4" s="2135"/>
      <c r="I4" s="2135"/>
      <c r="J4" s="2135" t="s">
        <v>650</v>
      </c>
      <c r="K4" s="2135"/>
      <c r="L4" s="2135"/>
      <c r="M4" s="2135"/>
      <c r="N4" s="2135"/>
      <c r="O4" s="2135"/>
      <c r="P4" s="2135"/>
      <c r="Q4" s="2135"/>
    </row>
    <row r="5" spans="1:17" s="84" customFormat="1" ht="18" customHeight="1" thickBot="1">
      <c r="A5" s="84" t="s">
        <v>190</v>
      </c>
      <c r="D5" s="100"/>
      <c r="E5" s="100"/>
      <c r="I5" s="81" t="s">
        <v>191</v>
      </c>
      <c r="J5" s="84" t="s">
        <v>190</v>
      </c>
      <c r="Q5" s="81" t="s">
        <v>191</v>
      </c>
    </row>
    <row r="6" spans="1:17" s="368" customFormat="1" ht="19.5" customHeight="1">
      <c r="A6" s="2120" t="s">
        <v>413</v>
      </c>
      <c r="B6" s="2125"/>
      <c r="C6" s="1785" t="s">
        <v>1029</v>
      </c>
      <c r="D6" s="1785" t="s">
        <v>414</v>
      </c>
      <c r="E6" s="1301" t="s">
        <v>1015</v>
      </c>
      <c r="F6" s="1657"/>
      <c r="G6" s="1657"/>
      <c r="H6" s="1657"/>
      <c r="I6" s="1657"/>
      <c r="J6" s="2120" t="s">
        <v>413</v>
      </c>
      <c r="K6" s="2125"/>
      <c r="L6" s="2119" t="s">
        <v>1027</v>
      </c>
      <c r="M6" s="2120"/>
      <c r="N6" s="2120"/>
      <c r="O6" s="2120"/>
      <c r="P6" s="2120"/>
      <c r="Q6" s="2137" t="s">
        <v>1023</v>
      </c>
    </row>
    <row r="7" spans="1:17" s="368" customFormat="1" ht="27" customHeight="1">
      <c r="A7" s="2126"/>
      <c r="B7" s="2100"/>
      <c r="C7" s="1600"/>
      <c r="D7" s="1600"/>
      <c r="E7" s="1771" t="s">
        <v>1016</v>
      </c>
      <c r="F7" s="1756" t="s">
        <v>1017</v>
      </c>
      <c r="G7" s="2116"/>
      <c r="H7" s="1786"/>
      <c r="I7" s="1756" t="s">
        <v>1021</v>
      </c>
      <c r="J7" s="2126"/>
      <c r="K7" s="2100"/>
      <c r="L7" s="2080" t="s">
        <v>1016</v>
      </c>
      <c r="M7" s="2132" t="s">
        <v>1022</v>
      </c>
      <c r="N7" s="2132"/>
      <c r="O7" s="2132"/>
      <c r="P7" s="2130" t="s">
        <v>1026</v>
      </c>
      <c r="Q7" s="2123"/>
    </row>
    <row r="8" spans="1:17" s="368" customFormat="1" ht="18" customHeight="1">
      <c r="A8" s="2126"/>
      <c r="B8" s="2100"/>
      <c r="C8" s="1600"/>
      <c r="D8" s="1600"/>
      <c r="E8" s="1305"/>
      <c r="F8" s="2113" t="s">
        <v>1018</v>
      </c>
      <c r="G8" s="2113" t="s">
        <v>1019</v>
      </c>
      <c r="H8" s="2114" t="s">
        <v>1020</v>
      </c>
      <c r="I8" s="1756"/>
      <c r="J8" s="2126"/>
      <c r="K8" s="2100"/>
      <c r="L8" s="2129"/>
      <c r="M8" s="2133" t="s">
        <v>1024</v>
      </c>
      <c r="N8" s="2121" t="s">
        <v>1028</v>
      </c>
      <c r="O8" s="2123" t="s">
        <v>1025</v>
      </c>
      <c r="P8" s="2131"/>
      <c r="Q8" s="2123"/>
    </row>
    <row r="9" spans="1:17" s="368" customFormat="1" ht="18" customHeight="1">
      <c r="A9" s="2127"/>
      <c r="B9" s="2128"/>
      <c r="C9" s="2085"/>
      <c r="D9" s="2085"/>
      <c r="E9" s="1306"/>
      <c r="F9" s="2069"/>
      <c r="G9" s="2069"/>
      <c r="H9" s="2115"/>
      <c r="I9" s="2136"/>
      <c r="J9" s="2127"/>
      <c r="K9" s="2128"/>
      <c r="L9" s="2081"/>
      <c r="M9" s="2134"/>
      <c r="N9" s="2122"/>
      <c r="O9" s="2124"/>
      <c r="P9" s="2124"/>
      <c r="Q9" s="2138"/>
    </row>
    <row r="10" spans="1:17" s="320" customFormat="1" ht="16.5" customHeight="1">
      <c r="A10" s="2117" t="s">
        <v>325</v>
      </c>
      <c r="B10" s="2118"/>
      <c r="C10" s="878">
        <v>19026.063893400002</v>
      </c>
      <c r="D10" s="21">
        <v>1345574</v>
      </c>
      <c r="E10" s="21">
        <v>244264</v>
      </c>
      <c r="F10" s="21">
        <v>237020</v>
      </c>
      <c r="G10" s="21" t="s">
        <v>1010</v>
      </c>
      <c r="H10" s="21" t="s">
        <v>1010</v>
      </c>
      <c r="I10" s="21">
        <v>7244</v>
      </c>
      <c r="J10" s="2117" t="s">
        <v>325</v>
      </c>
      <c r="K10" s="2118"/>
      <c r="L10" s="358">
        <v>1104135</v>
      </c>
      <c r="M10" s="21">
        <v>116163</v>
      </c>
      <c r="N10" s="21">
        <v>13886</v>
      </c>
      <c r="O10" s="21">
        <v>102277</v>
      </c>
      <c r="P10" s="21">
        <v>987972</v>
      </c>
      <c r="Q10" s="873" t="s">
        <v>1010</v>
      </c>
    </row>
    <row r="11" spans="1:17" s="320" customFormat="1" ht="16.5" customHeight="1">
      <c r="A11" s="2117" t="s">
        <v>326</v>
      </c>
      <c r="B11" s="2118"/>
      <c r="C11" s="878">
        <v>19025.710413999997</v>
      </c>
      <c r="D11" s="21">
        <v>1344808</v>
      </c>
      <c r="E11" s="21">
        <v>246248</v>
      </c>
      <c r="F11" s="21">
        <v>238885</v>
      </c>
      <c r="G11" s="21" t="s">
        <v>1010</v>
      </c>
      <c r="H11" s="21" t="s">
        <v>1010</v>
      </c>
      <c r="I11" s="21">
        <v>7363</v>
      </c>
      <c r="J11" s="2117" t="s">
        <v>326</v>
      </c>
      <c r="K11" s="2118"/>
      <c r="L11" s="358">
        <v>1101310</v>
      </c>
      <c r="M11" s="21">
        <v>116205</v>
      </c>
      <c r="N11" s="21">
        <v>13850</v>
      </c>
      <c r="O11" s="21">
        <v>102355</v>
      </c>
      <c r="P11" s="21">
        <v>985105</v>
      </c>
      <c r="Q11" s="873" t="s">
        <v>1010</v>
      </c>
    </row>
    <row r="12" spans="1:17" s="320" customFormat="1" ht="16.5" customHeight="1">
      <c r="A12" s="2117" t="s">
        <v>327</v>
      </c>
      <c r="B12" s="2118"/>
      <c r="C12" s="878">
        <v>19027.68</v>
      </c>
      <c r="D12" s="717">
        <v>1343637</v>
      </c>
      <c r="E12" s="717">
        <v>247368</v>
      </c>
      <c r="F12" s="717">
        <v>240099</v>
      </c>
      <c r="G12" s="21" t="s">
        <v>1010</v>
      </c>
      <c r="H12" s="21" t="s">
        <v>1010</v>
      </c>
      <c r="I12" s="717">
        <v>7269</v>
      </c>
      <c r="J12" s="2117" t="s">
        <v>327</v>
      </c>
      <c r="K12" s="2118"/>
      <c r="L12" s="358">
        <v>1098560</v>
      </c>
      <c r="M12" s="21">
        <v>116205</v>
      </c>
      <c r="N12" s="21">
        <v>13796</v>
      </c>
      <c r="O12" s="21">
        <v>102409</v>
      </c>
      <c r="P12" s="21">
        <v>982355</v>
      </c>
      <c r="Q12" s="873" t="s">
        <v>1010</v>
      </c>
    </row>
    <row r="13" spans="1:17" s="320" customFormat="1" ht="16.5" customHeight="1">
      <c r="A13" s="2117" t="s">
        <v>338</v>
      </c>
      <c r="B13" s="2118"/>
      <c r="C13" s="878">
        <v>19029.150000000001</v>
      </c>
      <c r="D13" s="717">
        <v>1343341</v>
      </c>
      <c r="E13" s="717">
        <v>250584</v>
      </c>
      <c r="F13" s="717">
        <v>243282</v>
      </c>
      <c r="G13" s="21" t="s">
        <v>1010</v>
      </c>
      <c r="H13" s="21" t="s">
        <v>1010</v>
      </c>
      <c r="I13" s="717">
        <v>7302</v>
      </c>
      <c r="J13" s="2117" t="s">
        <v>338</v>
      </c>
      <c r="K13" s="2118"/>
      <c r="L13" s="358">
        <v>1092757</v>
      </c>
      <c r="M13" s="21">
        <v>115818</v>
      </c>
      <c r="N13" s="21">
        <v>13800</v>
      </c>
      <c r="O13" s="21">
        <v>102018</v>
      </c>
      <c r="P13" s="21">
        <v>976939</v>
      </c>
      <c r="Q13" s="873" t="s">
        <v>1010</v>
      </c>
    </row>
    <row r="14" spans="1:17" s="359" customFormat="1" ht="16.5" customHeight="1">
      <c r="A14" s="2139" t="s">
        <v>334</v>
      </c>
      <c r="B14" s="2140"/>
      <c r="C14" s="879">
        <f>SUM(C16:C38)</f>
        <v>19028.003000000001</v>
      </c>
      <c r="D14" s="718">
        <v>1342798</v>
      </c>
      <c r="E14" s="718">
        <v>252284</v>
      </c>
      <c r="F14" s="718">
        <v>244979</v>
      </c>
      <c r="G14" s="23" t="s">
        <v>1010</v>
      </c>
      <c r="H14" s="23" t="s">
        <v>1010</v>
      </c>
      <c r="I14" s="718">
        <v>7305</v>
      </c>
      <c r="J14" s="2139" t="s">
        <v>334</v>
      </c>
      <c r="K14" s="2140"/>
      <c r="L14" s="361">
        <f>SUM(L16:L38)</f>
        <v>1090514</v>
      </c>
      <c r="M14" s="23">
        <v>115736</v>
      </c>
      <c r="N14" s="23">
        <v>13797</v>
      </c>
      <c r="O14" s="23">
        <v>101939</v>
      </c>
      <c r="P14" s="23">
        <v>974778</v>
      </c>
      <c r="Q14" s="874" t="s">
        <v>1010</v>
      </c>
    </row>
    <row r="15" spans="1:17" s="320" customFormat="1" ht="16.5" customHeight="1">
      <c r="A15" s="715"/>
      <c r="B15" s="716"/>
      <c r="C15" s="715"/>
      <c r="D15" s="21"/>
      <c r="E15" s="21"/>
      <c r="F15" s="21"/>
      <c r="G15" s="21"/>
      <c r="H15" s="21"/>
      <c r="I15" s="21"/>
      <c r="J15" s="715"/>
      <c r="K15" s="716"/>
      <c r="L15" s="715"/>
      <c r="M15" s="21"/>
      <c r="N15" s="21"/>
      <c r="O15" s="21"/>
      <c r="P15" s="21"/>
    </row>
    <row r="16" spans="1:17" s="320" customFormat="1" ht="16.5" customHeight="1">
      <c r="A16" s="246" t="s">
        <v>269</v>
      </c>
      <c r="B16" s="321" t="s">
        <v>270</v>
      </c>
      <c r="C16" s="876">
        <v>1128.81</v>
      </c>
      <c r="D16" s="21">
        <v>75581</v>
      </c>
      <c r="E16" s="21">
        <v>9369</v>
      </c>
      <c r="F16" s="21">
        <v>7613</v>
      </c>
      <c r="G16" s="21" t="s">
        <v>1010</v>
      </c>
      <c r="H16" s="21" t="s">
        <v>1010</v>
      </c>
      <c r="I16" s="21">
        <v>1756</v>
      </c>
      <c r="J16" s="246" t="s">
        <v>269</v>
      </c>
      <c r="K16" s="321" t="s">
        <v>270</v>
      </c>
      <c r="L16" s="358">
        <f>SUM(M16,P16)</f>
        <v>66212</v>
      </c>
      <c r="M16" s="21">
        <v>10410</v>
      </c>
      <c r="N16" s="21">
        <v>2007</v>
      </c>
      <c r="O16" s="21">
        <v>8403</v>
      </c>
      <c r="P16" s="21">
        <v>55802</v>
      </c>
      <c r="Q16" s="873" t="s">
        <v>1010</v>
      </c>
    </row>
    <row r="17" spans="1:17" s="320" customFormat="1" ht="16.5" customHeight="1">
      <c r="A17" s="246" t="s">
        <v>271</v>
      </c>
      <c r="B17" s="321" t="s">
        <v>272</v>
      </c>
      <c r="C17" s="876">
        <v>1324.39</v>
      </c>
      <c r="D17" s="21">
        <v>89648</v>
      </c>
      <c r="E17" s="21">
        <v>4316</v>
      </c>
      <c r="F17" s="21">
        <v>3895</v>
      </c>
      <c r="G17" s="21" t="s">
        <v>1010</v>
      </c>
      <c r="H17" s="21" t="s">
        <v>1010</v>
      </c>
      <c r="I17" s="21">
        <v>421</v>
      </c>
      <c r="J17" s="246" t="s">
        <v>271</v>
      </c>
      <c r="K17" s="321" t="s">
        <v>272</v>
      </c>
      <c r="L17" s="358">
        <f t="shared" ref="L17:L38" si="0">SUM(M17,P17)</f>
        <v>85332</v>
      </c>
      <c r="M17" s="21">
        <v>8691</v>
      </c>
      <c r="N17" s="21">
        <v>945</v>
      </c>
      <c r="O17" s="21">
        <v>7746</v>
      </c>
      <c r="P17" s="21">
        <v>76641</v>
      </c>
      <c r="Q17" s="873" t="s">
        <v>1010</v>
      </c>
    </row>
    <row r="18" spans="1:17" s="320" customFormat="1" ht="16.5" customHeight="1">
      <c r="A18" s="246" t="s">
        <v>273</v>
      </c>
      <c r="B18" s="321" t="s">
        <v>274</v>
      </c>
      <c r="C18" s="876">
        <v>1009.21</v>
      </c>
      <c r="D18" s="21">
        <v>69879</v>
      </c>
      <c r="E18" s="21">
        <v>8158</v>
      </c>
      <c r="F18" s="21">
        <v>7890</v>
      </c>
      <c r="G18" s="21" t="s">
        <v>1010</v>
      </c>
      <c r="H18" s="21" t="s">
        <v>1010</v>
      </c>
      <c r="I18" s="21">
        <v>268</v>
      </c>
      <c r="J18" s="246" t="s">
        <v>273</v>
      </c>
      <c r="K18" s="321" t="s">
        <v>274</v>
      </c>
      <c r="L18" s="358">
        <f t="shared" si="0"/>
        <v>61721</v>
      </c>
      <c r="M18" s="21">
        <v>5691</v>
      </c>
      <c r="N18" s="21">
        <v>475</v>
      </c>
      <c r="O18" s="21">
        <v>5216</v>
      </c>
      <c r="P18" s="21">
        <v>56030</v>
      </c>
      <c r="Q18" s="873" t="s">
        <v>1010</v>
      </c>
    </row>
    <row r="19" spans="1:17" s="320" customFormat="1" ht="16.5" customHeight="1">
      <c r="A19" s="246" t="s">
        <v>275</v>
      </c>
      <c r="B19" s="321" t="s">
        <v>276</v>
      </c>
      <c r="C19" s="876">
        <v>1521.62</v>
      </c>
      <c r="D19" s="21">
        <v>106858</v>
      </c>
      <c r="E19" s="21">
        <v>6662</v>
      </c>
      <c r="F19" s="21">
        <v>6123</v>
      </c>
      <c r="G19" s="21" t="s">
        <v>1010</v>
      </c>
      <c r="H19" s="21" t="s">
        <v>1010</v>
      </c>
      <c r="I19" s="21">
        <v>539</v>
      </c>
      <c r="J19" s="246" t="s">
        <v>275</v>
      </c>
      <c r="K19" s="321" t="s">
        <v>276</v>
      </c>
      <c r="L19" s="358">
        <f t="shared" si="0"/>
        <v>100196</v>
      </c>
      <c r="M19" s="21">
        <v>6400</v>
      </c>
      <c r="N19" s="21">
        <v>53</v>
      </c>
      <c r="O19" s="21">
        <v>6347</v>
      </c>
      <c r="P19" s="21">
        <v>93796</v>
      </c>
      <c r="Q19" s="873" t="s">
        <v>1010</v>
      </c>
    </row>
    <row r="20" spans="1:17" s="320" customFormat="1" ht="16.5" customHeight="1">
      <c r="A20" s="246" t="s">
        <v>277</v>
      </c>
      <c r="B20" s="321" t="s">
        <v>278</v>
      </c>
      <c r="C20" s="876">
        <v>615.54</v>
      </c>
      <c r="D20" s="21">
        <v>34373</v>
      </c>
      <c r="E20" s="21">
        <v>1704</v>
      </c>
      <c r="F20" s="21">
        <v>1533</v>
      </c>
      <c r="G20" s="21" t="s">
        <v>1010</v>
      </c>
      <c r="H20" s="21" t="s">
        <v>1010</v>
      </c>
      <c r="I20" s="21">
        <v>171</v>
      </c>
      <c r="J20" s="246" t="s">
        <v>277</v>
      </c>
      <c r="K20" s="321" t="s">
        <v>278</v>
      </c>
      <c r="L20" s="358">
        <f t="shared" si="0"/>
        <v>32669</v>
      </c>
      <c r="M20" s="21">
        <v>2811</v>
      </c>
      <c r="N20" s="21">
        <v>484</v>
      </c>
      <c r="O20" s="21">
        <v>2327</v>
      </c>
      <c r="P20" s="21">
        <v>29858</v>
      </c>
      <c r="Q20" s="873" t="s">
        <v>1010</v>
      </c>
    </row>
    <row r="21" spans="1:17" s="320" customFormat="1" ht="16.5" customHeight="1">
      <c r="A21" s="246" t="s">
        <v>279</v>
      </c>
      <c r="B21" s="321" t="s">
        <v>280</v>
      </c>
      <c r="C21" s="876">
        <v>668.99</v>
      </c>
      <c r="D21" s="21">
        <v>41600</v>
      </c>
      <c r="E21" s="21">
        <v>14034</v>
      </c>
      <c r="F21" s="21">
        <v>14016</v>
      </c>
      <c r="G21" s="21" t="s">
        <v>1010</v>
      </c>
      <c r="H21" s="21" t="s">
        <v>1010</v>
      </c>
      <c r="I21" s="21">
        <v>18</v>
      </c>
      <c r="J21" s="246" t="s">
        <v>279</v>
      </c>
      <c r="K21" s="321" t="s">
        <v>280</v>
      </c>
      <c r="L21" s="358">
        <f t="shared" si="0"/>
        <v>27566</v>
      </c>
      <c r="M21" s="21">
        <v>930</v>
      </c>
      <c r="N21" s="21">
        <v>0</v>
      </c>
      <c r="O21" s="21">
        <v>930</v>
      </c>
      <c r="P21" s="21">
        <v>26636</v>
      </c>
      <c r="Q21" s="873" t="s">
        <v>1010</v>
      </c>
    </row>
    <row r="22" spans="1:17" s="320" customFormat="1" ht="16.5" customHeight="1">
      <c r="A22" s="246" t="s">
        <v>281</v>
      </c>
      <c r="B22" s="321" t="s">
        <v>282</v>
      </c>
      <c r="C22" s="876">
        <v>920.59</v>
      </c>
      <c r="D22" s="21">
        <v>62892</v>
      </c>
      <c r="E22" s="21">
        <v>4472</v>
      </c>
      <c r="F22" s="21">
        <v>2789</v>
      </c>
      <c r="G22" s="21" t="s">
        <v>1010</v>
      </c>
      <c r="H22" s="21" t="s">
        <v>1010</v>
      </c>
      <c r="I22" s="21">
        <v>1683</v>
      </c>
      <c r="J22" s="246" t="s">
        <v>281</v>
      </c>
      <c r="K22" s="321" t="s">
        <v>282</v>
      </c>
      <c r="L22" s="358">
        <f t="shared" si="0"/>
        <v>58420</v>
      </c>
      <c r="M22" s="21">
        <v>4873</v>
      </c>
      <c r="N22" s="21">
        <v>0</v>
      </c>
      <c r="O22" s="21">
        <v>4873</v>
      </c>
      <c r="P22" s="21">
        <v>53547</v>
      </c>
      <c r="Q22" s="873" t="s">
        <v>1010</v>
      </c>
    </row>
    <row r="23" spans="1:17" s="320" customFormat="1" ht="16.5" customHeight="1">
      <c r="A23" s="246" t="s">
        <v>283</v>
      </c>
      <c r="B23" s="321" t="s">
        <v>284</v>
      </c>
      <c r="C23" s="876">
        <v>1254.8499999999999</v>
      </c>
      <c r="D23" s="21">
        <v>82494</v>
      </c>
      <c r="E23" s="21">
        <v>7506</v>
      </c>
      <c r="F23" s="21">
        <v>7332</v>
      </c>
      <c r="G23" s="21" t="s">
        <v>1010</v>
      </c>
      <c r="H23" s="21" t="s">
        <v>1010</v>
      </c>
      <c r="I23" s="21">
        <v>174</v>
      </c>
      <c r="J23" s="246" t="s">
        <v>283</v>
      </c>
      <c r="K23" s="321" t="s">
        <v>284</v>
      </c>
      <c r="L23" s="358">
        <f t="shared" si="0"/>
        <v>74988</v>
      </c>
      <c r="M23" s="21">
        <v>7987</v>
      </c>
      <c r="N23" s="21">
        <v>184</v>
      </c>
      <c r="O23" s="21">
        <v>7803</v>
      </c>
      <c r="P23" s="21">
        <v>67001</v>
      </c>
      <c r="Q23" s="873" t="s">
        <v>1010</v>
      </c>
    </row>
    <row r="24" spans="1:17" s="320" customFormat="1" ht="16.5" customHeight="1">
      <c r="A24" s="246" t="s">
        <v>285</v>
      </c>
      <c r="B24" s="321" t="s">
        <v>286</v>
      </c>
      <c r="C24" s="876">
        <v>911.62</v>
      </c>
      <c r="D24" s="21">
        <v>68778</v>
      </c>
      <c r="E24" s="21">
        <v>12649</v>
      </c>
      <c r="F24" s="21">
        <v>12629</v>
      </c>
      <c r="G24" s="21" t="s">
        <v>1010</v>
      </c>
      <c r="H24" s="21" t="s">
        <v>1010</v>
      </c>
      <c r="I24" s="21">
        <v>20</v>
      </c>
      <c r="J24" s="246" t="s">
        <v>285</v>
      </c>
      <c r="K24" s="321" t="s">
        <v>286</v>
      </c>
      <c r="L24" s="358">
        <f t="shared" si="0"/>
        <v>56129</v>
      </c>
      <c r="M24" s="21">
        <v>6256</v>
      </c>
      <c r="N24" s="21">
        <v>2567</v>
      </c>
      <c r="O24" s="21">
        <v>3689</v>
      </c>
      <c r="P24" s="21">
        <v>49873</v>
      </c>
      <c r="Q24" s="873" t="s">
        <v>1010</v>
      </c>
    </row>
    <row r="25" spans="1:17" s="320" customFormat="1" ht="16.5" customHeight="1">
      <c r="A25" s="246" t="s">
        <v>287</v>
      </c>
      <c r="B25" s="321" t="s">
        <v>288</v>
      </c>
      <c r="C25" s="876">
        <v>411.73</v>
      </c>
      <c r="D25" s="21">
        <v>23456</v>
      </c>
      <c r="E25" s="21">
        <v>967</v>
      </c>
      <c r="F25" s="21">
        <v>767</v>
      </c>
      <c r="G25" s="21" t="s">
        <v>1010</v>
      </c>
      <c r="H25" s="21" t="s">
        <v>1010</v>
      </c>
      <c r="I25" s="21">
        <v>200</v>
      </c>
      <c r="J25" s="246" t="s">
        <v>287</v>
      </c>
      <c r="K25" s="321" t="s">
        <v>288</v>
      </c>
      <c r="L25" s="358">
        <f t="shared" si="0"/>
        <v>22489</v>
      </c>
      <c r="M25" s="21">
        <v>1089</v>
      </c>
      <c r="N25" s="21">
        <v>0</v>
      </c>
      <c r="O25" s="21">
        <v>1089</v>
      </c>
      <c r="P25" s="21">
        <v>21400</v>
      </c>
      <c r="Q25" s="873" t="s">
        <v>1010</v>
      </c>
    </row>
    <row r="26" spans="1:17" s="320" customFormat="1" ht="16.5" customHeight="1">
      <c r="A26" s="246" t="s">
        <v>289</v>
      </c>
      <c r="B26" s="321" t="s">
        <v>290</v>
      </c>
      <c r="C26" s="876">
        <v>614.23</v>
      </c>
      <c r="D26" s="21">
        <v>46439</v>
      </c>
      <c r="E26" s="21">
        <v>1546</v>
      </c>
      <c r="F26" s="21">
        <v>1091</v>
      </c>
      <c r="G26" s="21" t="s">
        <v>1010</v>
      </c>
      <c r="H26" s="21" t="s">
        <v>1010</v>
      </c>
      <c r="I26" s="21">
        <v>455</v>
      </c>
      <c r="J26" s="246" t="s">
        <v>289</v>
      </c>
      <c r="K26" s="321" t="s">
        <v>290</v>
      </c>
      <c r="L26" s="358">
        <f t="shared" si="0"/>
        <v>44893</v>
      </c>
      <c r="M26" s="21">
        <v>2909</v>
      </c>
      <c r="N26" s="21">
        <v>0</v>
      </c>
      <c r="O26" s="21">
        <v>2909</v>
      </c>
      <c r="P26" s="21">
        <v>41984</v>
      </c>
      <c r="Q26" s="873" t="s">
        <v>1010</v>
      </c>
    </row>
    <row r="27" spans="1:17" s="320" customFormat="1" ht="16.5" customHeight="1">
      <c r="A27" s="246" t="s">
        <v>291</v>
      </c>
      <c r="B27" s="321" t="s">
        <v>292</v>
      </c>
      <c r="C27" s="876">
        <v>1175.83</v>
      </c>
      <c r="D27" s="21">
        <v>79274</v>
      </c>
      <c r="E27" s="21">
        <v>2027</v>
      </c>
      <c r="F27" s="21">
        <v>2026</v>
      </c>
      <c r="G27" s="21" t="s">
        <v>1010</v>
      </c>
      <c r="H27" s="21" t="s">
        <v>1010</v>
      </c>
      <c r="I27" s="21">
        <v>1</v>
      </c>
      <c r="J27" s="246" t="s">
        <v>291</v>
      </c>
      <c r="K27" s="321" t="s">
        <v>292</v>
      </c>
      <c r="L27" s="358">
        <f t="shared" si="0"/>
        <v>77247</v>
      </c>
      <c r="M27" s="21">
        <v>9604</v>
      </c>
      <c r="N27" s="21">
        <v>0</v>
      </c>
      <c r="O27" s="21">
        <v>9604</v>
      </c>
      <c r="P27" s="21">
        <v>67643</v>
      </c>
      <c r="Q27" s="873" t="s">
        <v>1010</v>
      </c>
    </row>
    <row r="28" spans="1:17" s="320" customFormat="1" ht="16.5" customHeight="1">
      <c r="A28" s="246" t="s">
        <v>293</v>
      </c>
      <c r="B28" s="321" t="s">
        <v>294</v>
      </c>
      <c r="C28" s="876">
        <v>844.93</v>
      </c>
      <c r="D28" s="21">
        <v>66626</v>
      </c>
      <c r="E28" s="21">
        <v>9125</v>
      </c>
      <c r="F28" s="21">
        <v>8464</v>
      </c>
      <c r="G28" s="21" t="s">
        <v>1010</v>
      </c>
      <c r="H28" s="21" t="s">
        <v>1010</v>
      </c>
      <c r="I28" s="21">
        <v>661</v>
      </c>
      <c r="J28" s="246" t="s">
        <v>293</v>
      </c>
      <c r="K28" s="321" t="s">
        <v>294</v>
      </c>
      <c r="L28" s="358">
        <f t="shared" si="0"/>
        <v>57501</v>
      </c>
      <c r="M28" s="21">
        <v>17063</v>
      </c>
      <c r="N28" s="21">
        <v>3542</v>
      </c>
      <c r="O28" s="21">
        <v>13521</v>
      </c>
      <c r="P28" s="21">
        <v>40438</v>
      </c>
      <c r="Q28" s="873" t="s">
        <v>1010</v>
      </c>
    </row>
    <row r="29" spans="1:17" s="320" customFormat="1" ht="16.5" customHeight="1">
      <c r="A29" s="246" t="s">
        <v>295</v>
      </c>
      <c r="B29" s="321" t="s">
        <v>296</v>
      </c>
      <c r="C29" s="876">
        <v>815.14300000000003</v>
      </c>
      <c r="D29" s="21">
        <v>65832</v>
      </c>
      <c r="E29" s="21">
        <v>35409</v>
      </c>
      <c r="F29" s="21">
        <v>35404</v>
      </c>
      <c r="G29" s="21" t="s">
        <v>1010</v>
      </c>
      <c r="H29" s="21" t="s">
        <v>1010</v>
      </c>
      <c r="I29" s="21">
        <v>5</v>
      </c>
      <c r="J29" s="246" t="s">
        <v>295</v>
      </c>
      <c r="K29" s="321" t="s">
        <v>296</v>
      </c>
      <c r="L29" s="358">
        <f t="shared" si="0"/>
        <v>30423</v>
      </c>
      <c r="M29" s="21">
        <v>5910</v>
      </c>
      <c r="N29" s="21">
        <v>6</v>
      </c>
      <c r="O29" s="21">
        <v>5904</v>
      </c>
      <c r="P29" s="21">
        <v>24513</v>
      </c>
      <c r="Q29" s="873" t="s">
        <v>1010</v>
      </c>
    </row>
    <row r="30" spans="1:17" s="320" customFormat="1" ht="16.5" customHeight="1">
      <c r="A30" s="246" t="s">
        <v>297</v>
      </c>
      <c r="B30" s="321" t="s">
        <v>298</v>
      </c>
      <c r="C30" s="876">
        <v>741.12</v>
      </c>
      <c r="D30" s="21">
        <v>59642</v>
      </c>
      <c r="E30" s="21">
        <v>21076</v>
      </c>
      <c r="F30" s="21">
        <v>21018</v>
      </c>
      <c r="G30" s="21" t="s">
        <v>1010</v>
      </c>
      <c r="H30" s="21" t="s">
        <v>1010</v>
      </c>
      <c r="I30" s="21">
        <v>58</v>
      </c>
      <c r="J30" s="246" t="s">
        <v>297</v>
      </c>
      <c r="K30" s="321" t="s">
        <v>298</v>
      </c>
      <c r="L30" s="358">
        <f t="shared" si="0"/>
        <v>38566</v>
      </c>
      <c r="M30" s="21">
        <v>6964</v>
      </c>
      <c r="N30" s="21">
        <v>8</v>
      </c>
      <c r="O30" s="21">
        <v>6956</v>
      </c>
      <c r="P30" s="21">
        <v>31602</v>
      </c>
      <c r="Q30" s="873" t="s">
        <v>1010</v>
      </c>
    </row>
    <row r="31" spans="1:17" s="320" customFormat="1" ht="16.5" customHeight="1">
      <c r="A31" s="246" t="s">
        <v>299</v>
      </c>
      <c r="B31" s="321" t="s">
        <v>300</v>
      </c>
      <c r="C31" s="876">
        <v>693.86</v>
      </c>
      <c r="D31" s="21">
        <v>50644</v>
      </c>
      <c r="E31" s="21">
        <v>4474</v>
      </c>
      <c r="F31" s="21">
        <v>4351</v>
      </c>
      <c r="G31" s="21" t="s">
        <v>1010</v>
      </c>
      <c r="H31" s="21" t="s">
        <v>1010</v>
      </c>
      <c r="I31" s="21">
        <v>123</v>
      </c>
      <c r="J31" s="246" t="s">
        <v>299</v>
      </c>
      <c r="K31" s="321" t="s">
        <v>300</v>
      </c>
      <c r="L31" s="358">
        <f t="shared" si="0"/>
        <v>46170</v>
      </c>
      <c r="M31" s="21">
        <v>1525</v>
      </c>
      <c r="N31" s="21">
        <v>101</v>
      </c>
      <c r="O31" s="21">
        <v>1424</v>
      </c>
      <c r="P31" s="21">
        <v>44645</v>
      </c>
      <c r="Q31" s="873" t="s">
        <v>1010</v>
      </c>
    </row>
    <row r="32" spans="1:17" s="320" customFormat="1" ht="16.5" customHeight="1">
      <c r="A32" s="246" t="s">
        <v>301</v>
      </c>
      <c r="B32" s="321" t="s">
        <v>302</v>
      </c>
      <c r="C32" s="876">
        <v>384.11</v>
      </c>
      <c r="D32" s="21">
        <v>24355</v>
      </c>
      <c r="E32" s="21">
        <v>511</v>
      </c>
      <c r="F32" s="21">
        <v>459</v>
      </c>
      <c r="G32" s="21" t="s">
        <v>1010</v>
      </c>
      <c r="H32" s="21" t="s">
        <v>1010</v>
      </c>
      <c r="I32" s="21">
        <v>52</v>
      </c>
      <c r="J32" s="246" t="s">
        <v>301</v>
      </c>
      <c r="K32" s="321" t="s">
        <v>302</v>
      </c>
      <c r="L32" s="358">
        <f t="shared" si="0"/>
        <v>23844</v>
      </c>
      <c r="M32" s="21">
        <v>688</v>
      </c>
      <c r="N32" s="21">
        <v>0</v>
      </c>
      <c r="O32" s="21">
        <v>688</v>
      </c>
      <c r="P32" s="21">
        <v>23156</v>
      </c>
      <c r="Q32" s="873" t="s">
        <v>1010</v>
      </c>
    </row>
    <row r="33" spans="1:17" s="320" customFormat="1" ht="16.5" customHeight="1">
      <c r="A33" s="246" t="s">
        <v>303</v>
      </c>
      <c r="B33" s="321" t="s">
        <v>304</v>
      </c>
      <c r="C33" s="876">
        <v>616.14</v>
      </c>
      <c r="D33" s="21">
        <v>40630</v>
      </c>
      <c r="E33" s="21">
        <v>1576</v>
      </c>
      <c r="F33" s="21">
        <v>1481</v>
      </c>
      <c r="G33" s="21" t="s">
        <v>1010</v>
      </c>
      <c r="H33" s="21" t="s">
        <v>1010</v>
      </c>
      <c r="I33" s="21">
        <v>95</v>
      </c>
      <c r="J33" s="246" t="s">
        <v>303</v>
      </c>
      <c r="K33" s="321" t="s">
        <v>304</v>
      </c>
      <c r="L33" s="358">
        <f t="shared" si="0"/>
        <v>39054</v>
      </c>
      <c r="M33" s="21">
        <v>4572</v>
      </c>
      <c r="N33" s="21">
        <v>2691</v>
      </c>
      <c r="O33" s="21">
        <v>1881</v>
      </c>
      <c r="P33" s="21">
        <v>34482</v>
      </c>
      <c r="Q33" s="873" t="s">
        <v>1010</v>
      </c>
    </row>
    <row r="34" spans="1:17" s="320" customFormat="1" ht="16.5" customHeight="1">
      <c r="A34" s="246" t="s">
        <v>305</v>
      </c>
      <c r="B34" s="321" t="s">
        <v>306</v>
      </c>
      <c r="C34" s="876">
        <v>450.94</v>
      </c>
      <c r="D34" s="21">
        <v>29361</v>
      </c>
      <c r="E34" s="21">
        <v>2045</v>
      </c>
      <c r="F34" s="21">
        <v>1848</v>
      </c>
      <c r="G34" s="21" t="s">
        <v>1010</v>
      </c>
      <c r="H34" s="21" t="s">
        <v>1010</v>
      </c>
      <c r="I34" s="21">
        <v>197</v>
      </c>
      <c r="J34" s="246" t="s">
        <v>305</v>
      </c>
      <c r="K34" s="321" t="s">
        <v>306</v>
      </c>
      <c r="L34" s="358">
        <f t="shared" si="0"/>
        <v>27316</v>
      </c>
      <c r="M34" s="21">
        <v>1284</v>
      </c>
      <c r="N34" s="21">
        <v>618</v>
      </c>
      <c r="O34" s="21">
        <v>666</v>
      </c>
      <c r="P34" s="21">
        <v>26032</v>
      </c>
      <c r="Q34" s="873" t="s">
        <v>1010</v>
      </c>
    </row>
    <row r="35" spans="1:17" s="320" customFormat="1" ht="16.5" customHeight="1">
      <c r="A35" s="246" t="s">
        <v>307</v>
      </c>
      <c r="B35" s="321" t="s">
        <v>308</v>
      </c>
      <c r="C35" s="876">
        <v>660.92</v>
      </c>
      <c r="D35" s="21">
        <v>35854</v>
      </c>
      <c r="E35" s="21">
        <v>1854</v>
      </c>
      <c r="F35" s="21">
        <v>1755</v>
      </c>
      <c r="G35" s="21" t="s">
        <v>1010</v>
      </c>
      <c r="H35" s="21" t="s">
        <v>1010</v>
      </c>
      <c r="I35" s="21">
        <v>99</v>
      </c>
      <c r="J35" s="246" t="s">
        <v>307</v>
      </c>
      <c r="K35" s="321" t="s">
        <v>308</v>
      </c>
      <c r="L35" s="358">
        <f t="shared" si="0"/>
        <v>34000</v>
      </c>
      <c r="M35" s="21">
        <v>1980</v>
      </c>
      <c r="N35" s="21">
        <v>0</v>
      </c>
      <c r="O35" s="21">
        <v>1980</v>
      </c>
      <c r="P35" s="21">
        <v>32020</v>
      </c>
      <c r="Q35" s="873" t="s">
        <v>1010</v>
      </c>
    </row>
    <row r="36" spans="1:17" s="320" customFormat="1" ht="16.5" customHeight="1">
      <c r="A36" s="246" t="s">
        <v>309</v>
      </c>
      <c r="B36" s="321" t="s">
        <v>310</v>
      </c>
      <c r="C36" s="876">
        <v>1201.3499999999999</v>
      </c>
      <c r="D36" s="21">
        <v>98112</v>
      </c>
      <c r="E36" s="21">
        <v>51095</v>
      </c>
      <c r="F36" s="21">
        <v>51061</v>
      </c>
      <c r="G36" s="21" t="s">
        <v>1010</v>
      </c>
      <c r="H36" s="21" t="s">
        <v>1010</v>
      </c>
      <c r="I36" s="21">
        <v>34</v>
      </c>
      <c r="J36" s="246" t="s">
        <v>309</v>
      </c>
      <c r="K36" s="321" t="s">
        <v>310</v>
      </c>
      <c r="L36" s="358">
        <f t="shared" si="0"/>
        <v>47017</v>
      </c>
      <c r="M36" s="21">
        <v>3747</v>
      </c>
      <c r="N36" s="21">
        <v>100</v>
      </c>
      <c r="O36" s="21">
        <v>3647</v>
      </c>
      <c r="P36" s="21">
        <v>43270</v>
      </c>
      <c r="Q36" s="873" t="s">
        <v>1010</v>
      </c>
    </row>
    <row r="37" spans="1:17" s="320" customFormat="1" ht="16.5" customHeight="1">
      <c r="A37" s="246" t="s">
        <v>311</v>
      </c>
      <c r="B37" s="321" t="s">
        <v>312</v>
      </c>
      <c r="C37" s="876">
        <v>989.22</v>
      </c>
      <c r="D37" s="21">
        <v>84354</v>
      </c>
      <c r="E37" s="21">
        <v>49104</v>
      </c>
      <c r="F37" s="21">
        <v>48877</v>
      </c>
      <c r="G37" s="21" t="s">
        <v>1010</v>
      </c>
      <c r="H37" s="21" t="s">
        <v>1010</v>
      </c>
      <c r="I37" s="21">
        <v>227</v>
      </c>
      <c r="J37" s="246" t="s">
        <v>311</v>
      </c>
      <c r="K37" s="321" t="s">
        <v>312</v>
      </c>
      <c r="L37" s="358">
        <f t="shared" si="0"/>
        <v>35250</v>
      </c>
      <c r="M37" s="21">
        <v>2965</v>
      </c>
      <c r="N37" s="21">
        <v>10</v>
      </c>
      <c r="O37" s="21">
        <v>2955</v>
      </c>
      <c r="P37" s="21">
        <v>32285</v>
      </c>
      <c r="Q37" s="873" t="s">
        <v>1010</v>
      </c>
    </row>
    <row r="38" spans="1:17" s="320" customFormat="1" ht="16.5" customHeight="1" thickBot="1">
      <c r="A38" s="90" t="s">
        <v>313</v>
      </c>
      <c r="B38" s="323" t="s">
        <v>314</v>
      </c>
      <c r="C38" s="877">
        <v>72.86</v>
      </c>
      <c r="D38" s="106">
        <v>6116</v>
      </c>
      <c r="E38" s="106">
        <v>2605</v>
      </c>
      <c r="F38" s="106">
        <v>2557</v>
      </c>
      <c r="G38" s="106" t="s">
        <v>1010</v>
      </c>
      <c r="H38" s="106" t="s">
        <v>1010</v>
      </c>
      <c r="I38" s="106">
        <v>48</v>
      </c>
      <c r="J38" s="90" t="s">
        <v>313</v>
      </c>
      <c r="K38" s="323" t="s">
        <v>314</v>
      </c>
      <c r="L38" s="875">
        <f t="shared" si="0"/>
        <v>3511</v>
      </c>
      <c r="M38" s="106">
        <v>1387</v>
      </c>
      <c r="N38" s="106">
        <v>6</v>
      </c>
      <c r="O38" s="106">
        <v>1381</v>
      </c>
      <c r="P38" s="106">
        <v>2124</v>
      </c>
      <c r="Q38" s="1106" t="s">
        <v>1010</v>
      </c>
    </row>
    <row r="39" spans="1:17" s="107" customFormat="1" ht="12.75" customHeight="1">
      <c r="A39" s="813" t="s">
        <v>525</v>
      </c>
      <c r="D39" s="810"/>
      <c r="E39" s="810"/>
      <c r="F39" s="807"/>
      <c r="G39" s="807"/>
      <c r="H39" s="807"/>
      <c r="I39" s="804" t="s">
        <v>889</v>
      </c>
      <c r="J39" s="813" t="s">
        <v>525</v>
      </c>
      <c r="K39" s="813"/>
      <c r="L39" s="813"/>
      <c r="M39" s="807"/>
      <c r="N39" s="807"/>
      <c r="O39" s="807"/>
      <c r="Q39" s="804" t="s">
        <v>889</v>
      </c>
    </row>
    <row r="40" spans="1:17" s="105" customFormat="1" ht="12.75" customHeight="1">
      <c r="A40" s="108" t="s">
        <v>1146</v>
      </c>
      <c r="B40" s="839"/>
      <c r="C40" s="839"/>
      <c r="D40" s="774"/>
      <c r="E40" s="774"/>
      <c r="F40" s="839"/>
      <c r="G40" s="839"/>
      <c r="H40" s="839"/>
      <c r="I40" s="839"/>
      <c r="J40" s="108" t="s">
        <v>1147</v>
      </c>
      <c r="K40" s="88"/>
      <c r="L40" s="88"/>
    </row>
    <row r="41" spans="1:17" s="105" customFormat="1" ht="15.75" customHeight="1">
      <c r="A41" s="92"/>
      <c r="B41" s="92"/>
      <c r="C41" s="92"/>
      <c r="D41" s="110"/>
      <c r="E41" s="110"/>
      <c r="J41" s="110"/>
      <c r="K41" s="110"/>
      <c r="L41" s="110"/>
    </row>
    <row r="42" spans="1:17" s="105" customFormat="1" ht="11.25">
      <c r="A42" s="92"/>
      <c r="B42" s="92"/>
      <c r="C42" s="92"/>
      <c r="D42" s="110"/>
      <c r="E42" s="110"/>
      <c r="J42" s="110"/>
      <c r="K42" s="110"/>
      <c r="L42" s="110"/>
    </row>
    <row r="43" spans="1:17" s="105" customFormat="1" ht="11.25">
      <c r="A43" s="92"/>
      <c r="B43" s="92"/>
      <c r="C43" s="92"/>
      <c r="D43" s="110"/>
      <c r="E43" s="110"/>
      <c r="J43" s="110"/>
      <c r="K43" s="110"/>
      <c r="L43" s="110"/>
    </row>
    <row r="44" spans="1:17" s="105" customFormat="1" ht="11.25">
      <c r="A44" s="92"/>
      <c r="B44" s="92"/>
      <c r="C44" s="92"/>
      <c r="D44" s="110"/>
      <c r="E44" s="110"/>
      <c r="J44" s="110"/>
      <c r="K44" s="110"/>
      <c r="L44" s="110"/>
    </row>
    <row r="45" spans="1:17" s="105" customFormat="1" ht="11.25">
      <c r="A45" s="92"/>
      <c r="B45" s="92"/>
      <c r="C45" s="92"/>
      <c r="D45" s="110"/>
      <c r="E45" s="110"/>
      <c r="J45" s="110"/>
      <c r="K45" s="110"/>
      <c r="L45" s="110"/>
    </row>
    <row r="46" spans="1:17" s="105" customFormat="1" ht="11.25">
      <c r="A46" s="92"/>
      <c r="B46" s="92"/>
      <c r="C46" s="92"/>
      <c r="D46" s="110"/>
      <c r="E46" s="110"/>
      <c r="J46" s="110"/>
      <c r="K46" s="110"/>
      <c r="L46" s="110"/>
    </row>
    <row r="47" spans="1:17" s="105" customFormat="1" ht="11.25">
      <c r="A47" s="92"/>
      <c r="B47" s="92"/>
      <c r="C47" s="92"/>
      <c r="D47" s="110"/>
      <c r="E47" s="110"/>
      <c r="J47" s="110"/>
      <c r="K47" s="110"/>
      <c r="L47" s="110"/>
    </row>
    <row r="48" spans="1:17" s="105" customFormat="1" ht="11.25">
      <c r="A48" s="92"/>
      <c r="B48" s="92"/>
      <c r="C48" s="92"/>
      <c r="D48" s="110"/>
      <c r="E48" s="110"/>
      <c r="J48" s="110"/>
      <c r="K48" s="110"/>
      <c r="L48" s="110"/>
    </row>
    <row r="49" spans="1:12" s="105" customFormat="1" ht="11.25">
      <c r="A49" s="92"/>
      <c r="B49" s="92"/>
      <c r="C49" s="92"/>
      <c r="D49" s="110"/>
      <c r="E49" s="110"/>
      <c r="J49" s="110"/>
      <c r="K49" s="110"/>
      <c r="L49" s="110"/>
    </row>
    <row r="50" spans="1:12" s="105" customFormat="1" ht="11.25">
      <c r="A50" s="92"/>
      <c r="B50" s="92"/>
      <c r="C50" s="92"/>
      <c r="D50" s="110"/>
      <c r="E50" s="110"/>
      <c r="J50" s="110"/>
      <c r="K50" s="110"/>
      <c r="L50" s="110"/>
    </row>
    <row r="51" spans="1:12" s="105" customFormat="1" ht="11.25">
      <c r="A51" s="92"/>
      <c r="B51" s="92"/>
      <c r="C51" s="92"/>
      <c r="D51" s="110"/>
      <c r="E51" s="110"/>
      <c r="J51" s="110"/>
      <c r="K51" s="110"/>
      <c r="L51" s="110"/>
    </row>
    <row r="52" spans="1:12" s="105" customFormat="1" ht="11.25">
      <c r="A52" s="92"/>
      <c r="B52" s="92"/>
      <c r="C52" s="92"/>
      <c r="D52" s="110"/>
      <c r="E52" s="110"/>
      <c r="J52" s="110"/>
      <c r="K52" s="110"/>
      <c r="L52" s="110"/>
    </row>
    <row r="53" spans="1:12" s="105" customFormat="1" ht="11.25">
      <c r="A53" s="92"/>
      <c r="B53" s="92"/>
      <c r="C53" s="92"/>
      <c r="D53" s="110"/>
      <c r="E53" s="110"/>
      <c r="J53" s="110"/>
      <c r="K53" s="110"/>
      <c r="L53" s="110"/>
    </row>
    <row r="54" spans="1:12" s="105" customFormat="1" ht="11.25">
      <c r="A54" s="92"/>
      <c r="B54" s="92"/>
      <c r="C54" s="92"/>
      <c r="D54" s="110"/>
      <c r="E54" s="110"/>
      <c r="J54" s="110"/>
      <c r="K54" s="110"/>
      <c r="L54" s="110"/>
    </row>
    <row r="55" spans="1:12" s="105" customFormat="1" ht="11.25">
      <c r="A55" s="92"/>
      <c r="B55" s="92"/>
      <c r="C55" s="92"/>
      <c r="D55" s="110"/>
      <c r="E55" s="110"/>
      <c r="J55" s="110"/>
      <c r="K55" s="110"/>
      <c r="L55" s="110"/>
    </row>
    <row r="56" spans="1:12" s="105" customFormat="1" ht="11.25">
      <c r="A56" s="92"/>
      <c r="B56" s="92"/>
      <c r="C56" s="92"/>
      <c r="D56" s="110"/>
      <c r="E56" s="110"/>
      <c r="J56" s="110"/>
      <c r="K56" s="110"/>
      <c r="L56" s="110"/>
    </row>
    <row r="57" spans="1:12" s="105" customFormat="1" ht="11.25">
      <c r="A57" s="92"/>
      <c r="B57" s="92"/>
      <c r="C57" s="92"/>
      <c r="D57" s="110"/>
      <c r="E57" s="110"/>
      <c r="J57" s="110"/>
      <c r="K57" s="110"/>
      <c r="L57" s="110"/>
    </row>
    <row r="58" spans="1:12" s="105" customFormat="1" ht="11.25">
      <c r="A58" s="92"/>
      <c r="B58" s="92"/>
      <c r="C58" s="92"/>
      <c r="D58" s="110"/>
      <c r="E58" s="110"/>
      <c r="J58" s="110"/>
      <c r="K58" s="110"/>
      <c r="L58" s="110"/>
    </row>
    <row r="59" spans="1:12" s="105" customFormat="1" ht="11.25">
      <c r="A59" s="92"/>
      <c r="B59" s="92"/>
      <c r="C59" s="92"/>
      <c r="D59" s="110"/>
      <c r="E59" s="110"/>
      <c r="J59" s="110"/>
      <c r="K59" s="110"/>
      <c r="L59" s="110"/>
    </row>
    <row r="60" spans="1:12" s="105" customFormat="1" ht="11.25">
      <c r="A60" s="92"/>
      <c r="B60" s="92"/>
      <c r="C60" s="92"/>
      <c r="D60" s="110"/>
      <c r="E60" s="110"/>
      <c r="J60" s="110"/>
      <c r="K60" s="110"/>
      <c r="L60" s="110"/>
    </row>
    <row r="61" spans="1:12" s="105" customFormat="1" ht="11.25">
      <c r="A61" s="92"/>
      <c r="B61" s="92"/>
      <c r="C61" s="92"/>
      <c r="D61" s="110"/>
      <c r="E61" s="110"/>
      <c r="J61" s="110"/>
      <c r="K61" s="110"/>
      <c r="L61" s="110"/>
    </row>
    <row r="62" spans="1:12" s="105" customFormat="1" ht="11.25">
      <c r="A62" s="92"/>
      <c r="B62" s="92"/>
      <c r="C62" s="92"/>
      <c r="D62" s="110"/>
      <c r="E62" s="110"/>
      <c r="J62" s="110"/>
      <c r="K62" s="110"/>
      <c r="L62" s="110"/>
    </row>
    <row r="63" spans="1:12" s="105" customFormat="1" ht="11.25">
      <c r="A63" s="92"/>
      <c r="B63" s="92"/>
      <c r="C63" s="92"/>
      <c r="D63" s="110"/>
      <c r="E63" s="110"/>
      <c r="J63" s="110"/>
      <c r="K63" s="110"/>
      <c r="L63" s="110"/>
    </row>
    <row r="64" spans="1:12" s="105" customFormat="1" ht="11.25">
      <c r="A64" s="92"/>
      <c r="B64" s="92"/>
      <c r="C64" s="92"/>
      <c r="D64" s="110"/>
      <c r="E64" s="110"/>
      <c r="J64" s="110"/>
      <c r="K64" s="110"/>
      <c r="L64" s="110"/>
    </row>
    <row r="65" spans="1:12" s="105" customFormat="1" ht="11.25">
      <c r="A65" s="92"/>
      <c r="B65" s="92"/>
      <c r="C65" s="92"/>
      <c r="D65" s="110"/>
      <c r="E65" s="110"/>
      <c r="J65" s="110"/>
      <c r="K65" s="110"/>
      <c r="L65" s="110"/>
    </row>
    <row r="66" spans="1:12" s="105" customFormat="1" ht="11.25">
      <c r="A66" s="92"/>
      <c r="B66" s="92"/>
      <c r="C66" s="92"/>
      <c r="D66" s="110"/>
      <c r="E66" s="110"/>
      <c r="J66" s="110"/>
      <c r="K66" s="110"/>
      <c r="L66" s="110"/>
    </row>
    <row r="67" spans="1:12" s="105" customFormat="1" ht="11.25">
      <c r="A67" s="92"/>
      <c r="B67" s="92"/>
      <c r="C67" s="92"/>
      <c r="D67" s="110"/>
      <c r="E67" s="110"/>
      <c r="J67" s="110"/>
      <c r="K67" s="110"/>
      <c r="L67" s="110"/>
    </row>
    <row r="68" spans="1:12" s="105" customFormat="1" ht="11.25">
      <c r="A68" s="92"/>
      <c r="B68" s="92"/>
      <c r="C68" s="92"/>
      <c r="D68" s="110"/>
      <c r="E68" s="110"/>
      <c r="J68" s="110"/>
      <c r="K68" s="110"/>
      <c r="L68" s="110"/>
    </row>
    <row r="69" spans="1:12" s="105" customFormat="1" ht="11.25">
      <c r="A69" s="92"/>
      <c r="B69" s="92"/>
      <c r="C69" s="92"/>
      <c r="D69" s="110"/>
      <c r="E69" s="110"/>
      <c r="J69" s="110"/>
      <c r="K69" s="110"/>
      <c r="L69" s="110"/>
    </row>
    <row r="70" spans="1:12" s="105" customFormat="1" ht="11.25">
      <c r="A70" s="92"/>
      <c r="B70" s="92"/>
      <c r="C70" s="92"/>
      <c r="D70" s="110"/>
      <c r="E70" s="110"/>
      <c r="J70" s="110"/>
      <c r="K70" s="110"/>
      <c r="L70" s="110"/>
    </row>
    <row r="71" spans="1:12" s="105" customFormat="1" ht="11.25">
      <c r="A71" s="92"/>
      <c r="B71" s="92"/>
      <c r="C71" s="92"/>
      <c r="D71" s="110"/>
      <c r="E71" s="110"/>
      <c r="J71" s="110"/>
      <c r="K71" s="110"/>
      <c r="L71" s="110"/>
    </row>
    <row r="72" spans="1:12" s="105" customFormat="1" ht="11.25">
      <c r="A72" s="92"/>
      <c r="B72" s="92"/>
      <c r="C72" s="92"/>
      <c r="D72" s="110"/>
      <c r="E72" s="110"/>
      <c r="J72" s="110"/>
      <c r="K72" s="110"/>
      <c r="L72" s="110"/>
    </row>
    <row r="73" spans="1:12" s="105" customFormat="1" ht="11.25">
      <c r="A73" s="92"/>
      <c r="B73" s="92"/>
      <c r="C73" s="92"/>
      <c r="D73" s="110"/>
      <c r="E73" s="110"/>
      <c r="J73" s="110"/>
      <c r="K73" s="110"/>
      <c r="L73" s="110"/>
    </row>
    <row r="74" spans="1:12" s="105" customFormat="1" ht="11.25">
      <c r="A74" s="92"/>
      <c r="B74" s="92"/>
      <c r="C74" s="92"/>
      <c r="D74" s="110"/>
      <c r="E74" s="110"/>
      <c r="J74" s="110"/>
      <c r="K74" s="110"/>
      <c r="L74" s="110"/>
    </row>
    <row r="75" spans="1:12" s="105" customFormat="1" ht="11.25">
      <c r="A75" s="92"/>
      <c r="B75" s="92"/>
      <c r="C75" s="92"/>
      <c r="D75" s="110"/>
      <c r="E75" s="110"/>
      <c r="J75" s="110"/>
      <c r="K75" s="110"/>
      <c r="L75" s="110"/>
    </row>
    <row r="76" spans="1:12" s="105" customFormat="1" ht="11.25">
      <c r="A76" s="92"/>
      <c r="B76" s="92"/>
      <c r="C76" s="92"/>
      <c r="D76" s="110"/>
      <c r="E76" s="110"/>
      <c r="J76" s="110"/>
      <c r="K76" s="110"/>
      <c r="L76" s="110"/>
    </row>
    <row r="77" spans="1:12" s="105" customFormat="1" ht="11.25">
      <c r="A77" s="92"/>
      <c r="B77" s="92"/>
      <c r="C77" s="92"/>
      <c r="D77" s="110"/>
      <c r="E77" s="110"/>
      <c r="J77" s="110"/>
      <c r="K77" s="110"/>
      <c r="L77" s="110"/>
    </row>
    <row r="78" spans="1:12" s="105" customFormat="1" ht="11.25">
      <c r="A78" s="92"/>
      <c r="B78" s="92"/>
      <c r="C78" s="92"/>
      <c r="D78" s="110"/>
      <c r="E78" s="110"/>
      <c r="J78" s="110"/>
      <c r="K78" s="110"/>
      <c r="L78" s="110"/>
    </row>
    <row r="79" spans="1:12" s="105" customFormat="1" ht="11.25">
      <c r="A79" s="92"/>
      <c r="B79" s="92"/>
      <c r="C79" s="92"/>
      <c r="D79" s="110"/>
      <c r="E79" s="110"/>
      <c r="J79" s="110"/>
      <c r="K79" s="110"/>
      <c r="L79" s="110"/>
    </row>
    <row r="80" spans="1:12" s="105" customFormat="1" ht="11.25">
      <c r="A80" s="92"/>
      <c r="B80" s="92"/>
      <c r="C80" s="92"/>
      <c r="D80" s="110"/>
      <c r="E80" s="110"/>
      <c r="J80" s="110"/>
      <c r="K80" s="110"/>
      <c r="L80" s="110"/>
    </row>
    <row r="81" spans="1:12" s="105" customFormat="1" ht="11.25">
      <c r="A81" s="92"/>
      <c r="B81" s="92"/>
      <c r="C81" s="92"/>
      <c r="D81" s="110"/>
      <c r="E81" s="110"/>
      <c r="J81" s="110"/>
      <c r="K81" s="110"/>
      <c r="L81" s="110"/>
    </row>
    <row r="82" spans="1:12" s="105" customFormat="1" ht="11.25">
      <c r="A82" s="92"/>
      <c r="B82" s="92"/>
      <c r="C82" s="92"/>
      <c r="D82" s="110"/>
      <c r="E82" s="110"/>
      <c r="J82" s="110"/>
      <c r="K82" s="110"/>
      <c r="L82" s="110"/>
    </row>
    <row r="83" spans="1:12" s="105" customFormat="1" ht="11.25">
      <c r="A83" s="92"/>
      <c r="B83" s="92"/>
      <c r="C83" s="92"/>
      <c r="D83" s="110"/>
      <c r="E83" s="110"/>
      <c r="J83" s="110"/>
      <c r="K83" s="110"/>
      <c r="L83" s="110"/>
    </row>
    <row r="84" spans="1:12" s="105" customFormat="1" ht="11.25">
      <c r="A84" s="92"/>
      <c r="B84" s="92"/>
      <c r="C84" s="92"/>
      <c r="D84" s="110"/>
      <c r="E84" s="110"/>
      <c r="J84" s="110"/>
      <c r="K84" s="110"/>
      <c r="L84" s="110"/>
    </row>
    <row r="85" spans="1:12" s="105" customFormat="1" ht="11.25">
      <c r="A85" s="92"/>
      <c r="B85" s="92"/>
      <c r="C85" s="92"/>
      <c r="D85" s="110"/>
      <c r="E85" s="110"/>
      <c r="J85" s="110"/>
      <c r="K85" s="110"/>
      <c r="L85" s="110"/>
    </row>
    <row r="86" spans="1:12" s="105" customFormat="1" ht="11.25">
      <c r="A86" s="92"/>
      <c r="B86" s="92"/>
      <c r="C86" s="92"/>
      <c r="D86" s="110"/>
      <c r="E86" s="110"/>
      <c r="J86" s="110"/>
      <c r="K86" s="110"/>
      <c r="L86" s="110"/>
    </row>
    <row r="87" spans="1:12" s="105" customFormat="1" ht="11.25">
      <c r="A87" s="92"/>
      <c r="B87" s="92"/>
      <c r="C87" s="92"/>
      <c r="D87" s="110"/>
      <c r="E87" s="110"/>
      <c r="J87" s="110"/>
      <c r="K87" s="110"/>
      <c r="L87" s="110"/>
    </row>
    <row r="88" spans="1:12" s="105" customFormat="1" ht="11.25">
      <c r="A88" s="92"/>
      <c r="B88" s="92"/>
      <c r="C88" s="92"/>
      <c r="D88" s="110"/>
      <c r="E88" s="110"/>
      <c r="J88" s="110"/>
      <c r="K88" s="110"/>
      <c r="L88" s="110"/>
    </row>
    <row r="89" spans="1:12" s="105" customFormat="1" ht="11.25">
      <c r="A89" s="92"/>
      <c r="B89" s="92"/>
      <c r="C89" s="92"/>
      <c r="D89" s="110"/>
      <c r="E89" s="110"/>
      <c r="J89" s="110"/>
      <c r="K89" s="110"/>
      <c r="L89" s="110"/>
    </row>
    <row r="90" spans="1:12" s="105" customFormat="1" ht="11.25">
      <c r="A90" s="92"/>
      <c r="B90" s="92"/>
      <c r="C90" s="92"/>
      <c r="D90" s="110"/>
      <c r="E90" s="110"/>
      <c r="J90" s="110"/>
      <c r="K90" s="110"/>
      <c r="L90" s="110"/>
    </row>
    <row r="91" spans="1:12" s="105" customFormat="1" ht="11.25">
      <c r="A91" s="92"/>
      <c r="B91" s="92"/>
      <c r="C91" s="92"/>
      <c r="D91" s="110"/>
      <c r="E91" s="110"/>
      <c r="J91" s="110"/>
      <c r="K91" s="110"/>
      <c r="L91" s="110"/>
    </row>
    <row r="92" spans="1:12" s="105" customFormat="1" ht="11.25">
      <c r="A92" s="92"/>
      <c r="B92" s="92"/>
      <c r="C92" s="92"/>
      <c r="D92" s="110"/>
      <c r="E92" s="110"/>
      <c r="J92" s="110"/>
      <c r="K92" s="110"/>
      <c r="L92" s="110"/>
    </row>
    <row r="93" spans="1:12" s="105" customFormat="1" ht="11.25">
      <c r="A93" s="92"/>
      <c r="B93" s="92"/>
      <c r="C93" s="92"/>
      <c r="D93" s="110"/>
      <c r="E93" s="110"/>
      <c r="J93" s="110"/>
      <c r="K93" s="110"/>
      <c r="L93" s="110"/>
    </row>
    <row r="94" spans="1:12" s="105" customFormat="1" ht="11.25">
      <c r="A94" s="92"/>
      <c r="B94" s="92"/>
      <c r="C94" s="92"/>
      <c r="D94" s="110"/>
      <c r="E94" s="110"/>
      <c r="J94" s="110"/>
      <c r="K94" s="110"/>
      <c r="L94" s="110"/>
    </row>
    <row r="95" spans="1:12" s="105" customFormat="1" ht="11.25">
      <c r="A95" s="92"/>
      <c r="B95" s="92"/>
      <c r="C95" s="92"/>
      <c r="D95" s="110"/>
      <c r="E95" s="110"/>
      <c r="J95" s="110"/>
      <c r="K95" s="110"/>
      <c r="L95" s="110"/>
    </row>
    <row r="96" spans="1:12" s="105" customFormat="1" ht="11.25">
      <c r="A96" s="92"/>
      <c r="B96" s="92"/>
      <c r="C96" s="92"/>
      <c r="D96" s="110"/>
      <c r="E96" s="110"/>
      <c r="J96" s="110"/>
      <c r="K96" s="110"/>
      <c r="L96" s="110"/>
    </row>
    <row r="97" spans="1:12" s="105" customFormat="1" ht="11.25">
      <c r="A97" s="92"/>
      <c r="B97" s="92"/>
      <c r="C97" s="92"/>
      <c r="D97" s="110"/>
      <c r="E97" s="110"/>
      <c r="J97" s="110"/>
      <c r="K97" s="110"/>
      <c r="L97" s="110"/>
    </row>
    <row r="98" spans="1:12" s="105" customFormat="1" ht="11.25">
      <c r="A98" s="92"/>
      <c r="B98" s="92"/>
      <c r="C98" s="92"/>
      <c r="D98" s="110"/>
      <c r="E98" s="110"/>
      <c r="J98" s="110"/>
      <c r="K98" s="110"/>
      <c r="L98" s="110"/>
    </row>
    <row r="99" spans="1:12" s="105" customFormat="1" ht="11.25">
      <c r="A99" s="92"/>
      <c r="B99" s="92"/>
      <c r="C99" s="92"/>
      <c r="D99" s="110"/>
      <c r="E99" s="110"/>
      <c r="J99" s="110"/>
      <c r="K99" s="110"/>
      <c r="L99" s="110"/>
    </row>
    <row r="100" spans="1:12" s="105" customFormat="1" ht="11.25">
      <c r="A100" s="92"/>
      <c r="B100" s="92"/>
      <c r="C100" s="92"/>
      <c r="D100" s="110"/>
      <c r="E100" s="110"/>
      <c r="J100" s="110"/>
      <c r="K100" s="110"/>
      <c r="L100" s="110"/>
    </row>
    <row r="101" spans="1:12" s="105" customFormat="1" ht="11.25">
      <c r="A101" s="92"/>
      <c r="B101" s="92"/>
      <c r="C101" s="92"/>
      <c r="D101" s="110"/>
      <c r="E101" s="110"/>
      <c r="J101" s="110"/>
      <c r="K101" s="110"/>
      <c r="L101" s="110"/>
    </row>
    <row r="102" spans="1:12" s="105" customFormat="1" ht="11.25">
      <c r="A102" s="92"/>
      <c r="B102" s="92"/>
      <c r="C102" s="92"/>
      <c r="D102" s="110"/>
      <c r="E102" s="110"/>
      <c r="J102" s="110"/>
      <c r="K102" s="110"/>
      <c r="L102" s="110"/>
    </row>
    <row r="103" spans="1:12" s="105" customFormat="1" ht="11.25">
      <c r="A103" s="92"/>
      <c r="B103" s="92"/>
      <c r="C103" s="92"/>
      <c r="D103" s="110"/>
      <c r="E103" s="110"/>
      <c r="J103" s="110"/>
      <c r="K103" s="110"/>
      <c r="L103" s="110"/>
    </row>
  </sheetData>
  <sheetProtection selectLockedCells="1"/>
  <mergeCells count="33">
    <mergeCell ref="A14:B14"/>
    <mergeCell ref="A13:B13"/>
    <mergeCell ref="J13:K13"/>
    <mergeCell ref="J12:K12"/>
    <mergeCell ref="J14:K14"/>
    <mergeCell ref="A11:B11"/>
    <mergeCell ref="A3:I3"/>
    <mergeCell ref="A12:B12"/>
    <mergeCell ref="A10:B10"/>
    <mergeCell ref="J10:K10"/>
    <mergeCell ref="C6:C9"/>
    <mergeCell ref="E6:I6"/>
    <mergeCell ref="E7:E9"/>
    <mergeCell ref="A4:I4"/>
    <mergeCell ref="I7:I9"/>
    <mergeCell ref="A6:B9"/>
    <mergeCell ref="D6:D9"/>
    <mergeCell ref="J3:Q3"/>
    <mergeCell ref="J4:Q4"/>
    <mergeCell ref="Q6:Q9"/>
    <mergeCell ref="F8:F9"/>
    <mergeCell ref="G8:G9"/>
    <mergeCell ref="H8:H9"/>
    <mergeCell ref="F7:H7"/>
    <mergeCell ref="J11:K11"/>
    <mergeCell ref="L6:P6"/>
    <mergeCell ref="N8:N9"/>
    <mergeCell ref="O8:O9"/>
    <mergeCell ref="J6:K9"/>
    <mergeCell ref="L7:L9"/>
    <mergeCell ref="P7:P9"/>
    <mergeCell ref="M7:O7"/>
    <mergeCell ref="M8:M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9" man="1"/>
  </colBreaks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3"/>
  <dimension ref="A1:P104"/>
  <sheetViews>
    <sheetView view="pageBreakPreview" zoomScaleNormal="100" zoomScaleSheetLayoutView="100" workbookViewId="0">
      <selection activeCell="K10" sqref="K10"/>
    </sheetView>
  </sheetViews>
  <sheetFormatPr defaultRowHeight="14.25"/>
  <cols>
    <col min="1" max="1" width="7.625" style="93" customWidth="1"/>
    <col min="2" max="2" width="12.125" style="93" customWidth="1"/>
    <col min="3" max="3" width="11.125" style="167" customWidth="1"/>
    <col min="4" max="4" width="11.25" style="167" customWidth="1"/>
    <col min="5" max="5" width="10.375" style="165" customWidth="1"/>
    <col min="6" max="6" width="10.875" style="165" customWidth="1"/>
    <col min="7" max="7" width="10.375" style="165" customWidth="1"/>
    <col min="8" max="8" width="8.75" style="165" customWidth="1"/>
    <col min="9" max="9" width="7.625" style="367" customWidth="1"/>
    <col min="10" max="10" width="12.375" style="367" customWidth="1"/>
    <col min="11" max="12" width="12.625" style="165" customWidth="1"/>
    <col min="13" max="13" width="12.375" style="167" customWidth="1"/>
    <col min="14" max="15" width="12.375" style="165" customWidth="1"/>
    <col min="16" max="16384" width="9" style="165"/>
  </cols>
  <sheetData>
    <row r="1" spans="1:16" ht="14.1" customHeight="1">
      <c r="A1" s="145"/>
      <c r="B1" s="145"/>
      <c r="H1" s="168" t="s">
        <v>1133</v>
      </c>
      <c r="I1" s="32" t="s">
        <v>1134</v>
      </c>
      <c r="J1" s="32"/>
      <c r="K1" s="167"/>
      <c r="L1" s="167"/>
      <c r="M1" s="165"/>
      <c r="P1" s="81"/>
    </row>
    <row r="2" spans="1:16" ht="14.1" customHeight="1">
      <c r="I2" s="93"/>
      <c r="J2" s="93"/>
      <c r="K2" s="167"/>
      <c r="L2" s="167"/>
      <c r="M2" s="165"/>
    </row>
    <row r="3" spans="1:16" s="98" customFormat="1" ht="20.100000000000001" customHeight="1">
      <c r="A3" s="1637" t="s">
        <v>997</v>
      </c>
      <c r="B3" s="1637"/>
      <c r="C3" s="1637"/>
      <c r="D3" s="1637"/>
      <c r="E3" s="1637"/>
      <c r="F3" s="1637"/>
      <c r="G3" s="1637"/>
      <c r="H3" s="1637"/>
      <c r="I3" s="1637" t="s">
        <v>998</v>
      </c>
      <c r="J3" s="1637"/>
      <c r="K3" s="1637"/>
      <c r="L3" s="1637"/>
      <c r="M3" s="1637"/>
      <c r="N3" s="1637"/>
      <c r="O3" s="1637"/>
      <c r="P3" s="349"/>
    </row>
    <row r="4" spans="1:16" s="99" customFormat="1" ht="30" customHeight="1">
      <c r="A4" s="2135" t="s">
        <v>996</v>
      </c>
      <c r="B4" s="2135"/>
      <c r="C4" s="2135"/>
      <c r="D4" s="2135"/>
      <c r="E4" s="2135"/>
      <c r="F4" s="2135"/>
      <c r="G4" s="2135"/>
      <c r="H4" s="2135"/>
      <c r="I4" s="2135" t="s">
        <v>999</v>
      </c>
      <c r="J4" s="2135"/>
      <c r="K4" s="2135"/>
      <c r="L4" s="2135"/>
      <c r="M4" s="2135"/>
      <c r="N4" s="2135"/>
      <c r="O4" s="2135"/>
      <c r="P4" s="350"/>
    </row>
    <row r="5" spans="1:16" s="84" customFormat="1" ht="18" customHeight="1" thickBot="1">
      <c r="A5" s="84" t="s">
        <v>190</v>
      </c>
      <c r="C5" s="100"/>
      <c r="D5" s="100"/>
      <c r="H5" s="81" t="s">
        <v>191</v>
      </c>
      <c r="I5" s="84" t="s">
        <v>190</v>
      </c>
      <c r="K5" s="100"/>
      <c r="L5" s="100"/>
      <c r="O5" s="81" t="s">
        <v>191</v>
      </c>
    </row>
    <row r="6" spans="1:16" s="369" customFormat="1" ht="30" customHeight="1">
      <c r="A6" s="2153" t="s">
        <v>231</v>
      </c>
      <c r="B6" s="2154"/>
      <c r="C6" s="2164" t="s">
        <v>69</v>
      </c>
      <c r="D6" s="2147" t="s">
        <v>232</v>
      </c>
      <c r="E6" s="2148"/>
      <c r="F6" s="2148"/>
      <c r="G6" s="2148"/>
      <c r="H6" s="2149"/>
      <c r="I6" s="2153" t="s">
        <v>231</v>
      </c>
      <c r="J6" s="2154"/>
      <c r="K6" s="2150" t="s">
        <v>234</v>
      </c>
      <c r="L6" s="2151"/>
      <c r="M6" s="2151"/>
      <c r="N6" s="2151"/>
      <c r="O6" s="2152"/>
    </row>
    <row r="7" spans="1:16" s="369" customFormat="1" ht="11.1" customHeight="1">
      <c r="A7" s="2155"/>
      <c r="B7" s="2156"/>
      <c r="C7" s="2165"/>
      <c r="D7" s="2141"/>
      <c r="E7" s="2143" t="s">
        <v>235</v>
      </c>
      <c r="F7" s="2143" t="s">
        <v>236</v>
      </c>
      <c r="G7" s="2159" t="s">
        <v>416</v>
      </c>
      <c r="H7" s="2144" t="s">
        <v>417</v>
      </c>
      <c r="I7" s="2155"/>
      <c r="J7" s="2156"/>
      <c r="K7" s="2162"/>
      <c r="L7" s="2143" t="s">
        <v>418</v>
      </c>
      <c r="M7" s="2143" t="s">
        <v>419</v>
      </c>
      <c r="N7" s="2159" t="s">
        <v>420</v>
      </c>
      <c r="O7" s="2144" t="s">
        <v>421</v>
      </c>
    </row>
    <row r="8" spans="1:16" s="369" customFormat="1" ht="11.1" customHeight="1">
      <c r="A8" s="2155"/>
      <c r="B8" s="2156"/>
      <c r="C8" s="2166"/>
      <c r="D8" s="2141"/>
      <c r="E8" s="2141"/>
      <c r="F8" s="2141"/>
      <c r="G8" s="2160"/>
      <c r="H8" s="2145"/>
      <c r="I8" s="2155"/>
      <c r="J8" s="2156"/>
      <c r="K8" s="2162"/>
      <c r="L8" s="2141"/>
      <c r="M8" s="2141"/>
      <c r="N8" s="2160"/>
      <c r="O8" s="2145"/>
    </row>
    <row r="9" spans="1:16" s="369" customFormat="1" ht="11.1" customHeight="1">
      <c r="A9" s="2157"/>
      <c r="B9" s="2158"/>
      <c r="C9" s="2167"/>
      <c r="D9" s="2142"/>
      <c r="E9" s="2142"/>
      <c r="F9" s="2142"/>
      <c r="G9" s="2161"/>
      <c r="H9" s="2146"/>
      <c r="I9" s="2157"/>
      <c r="J9" s="2158"/>
      <c r="K9" s="2163"/>
      <c r="L9" s="2142"/>
      <c r="M9" s="2142"/>
      <c r="N9" s="2161"/>
      <c r="O9" s="2146"/>
    </row>
    <row r="10" spans="1:16" s="102" customFormat="1" ht="18.2" customHeight="1">
      <c r="A10" s="2117" t="s">
        <v>325</v>
      </c>
      <c r="B10" s="2118"/>
      <c r="C10" s="21">
        <v>1345574</v>
      </c>
      <c r="D10" s="21">
        <v>1330458</v>
      </c>
      <c r="E10" s="21">
        <v>563513</v>
      </c>
      <c r="F10" s="21">
        <v>242434</v>
      </c>
      <c r="G10" s="21">
        <v>524481</v>
      </c>
      <c r="H10" s="21">
        <v>30</v>
      </c>
      <c r="I10" s="2117" t="s">
        <v>325</v>
      </c>
      <c r="J10" s="2118"/>
      <c r="K10" s="21">
        <v>15116</v>
      </c>
      <c r="L10" s="21">
        <v>4266</v>
      </c>
      <c r="M10" s="21">
        <v>306</v>
      </c>
      <c r="N10" s="21">
        <v>0</v>
      </c>
      <c r="O10" s="43">
        <v>10544</v>
      </c>
    </row>
    <row r="11" spans="1:16" s="102" customFormat="1" ht="18.600000000000001" customHeight="1">
      <c r="A11" s="2117" t="s">
        <v>326</v>
      </c>
      <c r="B11" s="2118"/>
      <c r="C11" s="21">
        <v>1344808</v>
      </c>
      <c r="D11" s="21">
        <v>1328301</v>
      </c>
      <c r="E11" s="21">
        <v>562806</v>
      </c>
      <c r="F11" s="21">
        <v>242251</v>
      </c>
      <c r="G11" s="21">
        <v>523214</v>
      </c>
      <c r="H11" s="21">
        <v>30</v>
      </c>
      <c r="I11" s="2117" t="s">
        <v>326</v>
      </c>
      <c r="J11" s="2118"/>
      <c r="K11" s="21">
        <v>16507</v>
      </c>
      <c r="L11" s="21">
        <v>4853</v>
      </c>
      <c r="M11" s="21">
        <v>266</v>
      </c>
      <c r="N11" s="21">
        <v>0</v>
      </c>
      <c r="O11" s="43">
        <v>11388</v>
      </c>
    </row>
    <row r="12" spans="1:16" s="102" customFormat="1" ht="18.600000000000001" customHeight="1">
      <c r="A12" s="2117" t="s">
        <v>327</v>
      </c>
      <c r="B12" s="2118"/>
      <c r="C12" s="21">
        <v>1343637</v>
      </c>
      <c r="D12" s="21">
        <v>1324781</v>
      </c>
      <c r="E12" s="21">
        <v>562133</v>
      </c>
      <c r="F12" s="21">
        <v>241254</v>
      </c>
      <c r="G12" s="21">
        <v>521364</v>
      </c>
      <c r="H12" s="21">
        <v>30</v>
      </c>
      <c r="I12" s="2117" t="s">
        <v>327</v>
      </c>
      <c r="J12" s="2118"/>
      <c r="K12" s="21">
        <v>18856</v>
      </c>
      <c r="L12" s="21">
        <v>5653</v>
      </c>
      <c r="M12" s="21">
        <v>357</v>
      </c>
      <c r="N12" s="21">
        <v>0</v>
      </c>
      <c r="O12" s="43">
        <v>12846</v>
      </c>
    </row>
    <row r="13" spans="1:16" s="102" customFormat="1" ht="18.600000000000001" customHeight="1">
      <c r="A13" s="2117" t="s">
        <v>338</v>
      </c>
      <c r="B13" s="2118"/>
      <c r="C13" s="21">
        <v>1343341</v>
      </c>
      <c r="D13" s="21">
        <v>1320930</v>
      </c>
      <c r="E13" s="21">
        <v>560561</v>
      </c>
      <c r="F13" s="21">
        <v>240855</v>
      </c>
      <c r="G13" s="21">
        <v>519484</v>
      </c>
      <c r="H13" s="21">
        <v>30</v>
      </c>
      <c r="I13" s="2117" t="s">
        <v>338</v>
      </c>
      <c r="J13" s="2118"/>
      <c r="K13" s="21">
        <v>22411</v>
      </c>
      <c r="L13" s="21">
        <v>7617</v>
      </c>
      <c r="M13" s="21">
        <v>256</v>
      </c>
      <c r="N13" s="21">
        <v>7</v>
      </c>
      <c r="O13" s="43">
        <v>14531</v>
      </c>
    </row>
    <row r="14" spans="1:16" s="481" customFormat="1" ht="18.600000000000001" customHeight="1">
      <c r="A14" s="2139" t="s">
        <v>334</v>
      </c>
      <c r="B14" s="2140"/>
      <c r="C14" s="23">
        <v>1342798</v>
      </c>
      <c r="D14" s="23">
        <v>1319449</v>
      </c>
      <c r="E14" s="23">
        <v>564298</v>
      </c>
      <c r="F14" s="23">
        <v>236387</v>
      </c>
      <c r="G14" s="23">
        <v>518734</v>
      </c>
      <c r="H14" s="23">
        <v>30</v>
      </c>
      <c r="I14" s="2139" t="s">
        <v>334</v>
      </c>
      <c r="J14" s="2140"/>
      <c r="K14" s="23">
        <v>23349</v>
      </c>
      <c r="L14" s="23">
        <v>8119</v>
      </c>
      <c r="M14" s="23">
        <v>201</v>
      </c>
      <c r="N14" s="23">
        <v>8</v>
      </c>
      <c r="O14" s="46">
        <v>15021</v>
      </c>
    </row>
    <row r="15" spans="1:16" s="102" customFormat="1" ht="14.65" customHeight="1">
      <c r="A15" s="715"/>
      <c r="B15" s="716"/>
      <c r="C15" s="21"/>
      <c r="D15" s="21"/>
      <c r="E15" s="21"/>
      <c r="F15" s="21"/>
      <c r="G15" s="21"/>
      <c r="H15" s="21"/>
      <c r="I15" s="715"/>
      <c r="J15" s="716"/>
      <c r="K15" s="21"/>
      <c r="L15" s="21"/>
      <c r="M15" s="21"/>
      <c r="N15" s="21"/>
      <c r="O15" s="21"/>
    </row>
    <row r="16" spans="1:16" s="105" customFormat="1" ht="17.100000000000001" customHeight="1">
      <c r="A16" s="246" t="s">
        <v>269</v>
      </c>
      <c r="B16" s="321" t="s">
        <v>270</v>
      </c>
      <c r="C16" s="21">
        <v>75581</v>
      </c>
      <c r="D16" s="21">
        <v>73978</v>
      </c>
      <c r="E16" s="719">
        <v>34896</v>
      </c>
      <c r="F16" s="719">
        <v>15804</v>
      </c>
      <c r="G16" s="719">
        <v>23272</v>
      </c>
      <c r="H16" s="719">
        <v>6</v>
      </c>
      <c r="I16" s="246" t="s">
        <v>269</v>
      </c>
      <c r="J16" s="321" t="s">
        <v>270</v>
      </c>
      <c r="K16" s="21">
        <v>1603</v>
      </c>
      <c r="L16" s="719">
        <v>880</v>
      </c>
      <c r="M16" s="719">
        <v>4</v>
      </c>
      <c r="N16" s="719">
        <v>0</v>
      </c>
      <c r="O16" s="21">
        <v>719</v>
      </c>
    </row>
    <row r="17" spans="1:15" s="105" customFormat="1" ht="17.100000000000001" customHeight="1">
      <c r="A17" s="246" t="s">
        <v>271</v>
      </c>
      <c r="B17" s="321" t="s">
        <v>272</v>
      </c>
      <c r="C17" s="21">
        <v>89648</v>
      </c>
      <c r="D17" s="21">
        <v>87170</v>
      </c>
      <c r="E17" s="719">
        <v>38090</v>
      </c>
      <c r="F17" s="719">
        <v>17426</v>
      </c>
      <c r="G17" s="719">
        <v>31644</v>
      </c>
      <c r="H17" s="719">
        <v>10</v>
      </c>
      <c r="I17" s="246" t="s">
        <v>271</v>
      </c>
      <c r="J17" s="321" t="s">
        <v>272</v>
      </c>
      <c r="K17" s="21">
        <v>2478</v>
      </c>
      <c r="L17" s="719">
        <v>318</v>
      </c>
      <c r="M17" s="719">
        <v>9</v>
      </c>
      <c r="N17" s="719">
        <v>0</v>
      </c>
      <c r="O17" s="719">
        <v>2151</v>
      </c>
    </row>
    <row r="18" spans="1:15" s="105" customFormat="1" ht="17.100000000000001" customHeight="1">
      <c r="A18" s="246" t="s">
        <v>273</v>
      </c>
      <c r="B18" s="321" t="s">
        <v>274</v>
      </c>
      <c r="C18" s="21">
        <v>69879</v>
      </c>
      <c r="D18" s="21">
        <v>68605</v>
      </c>
      <c r="E18" s="719">
        <v>21314</v>
      </c>
      <c r="F18" s="719">
        <v>12963</v>
      </c>
      <c r="G18" s="719">
        <v>34327</v>
      </c>
      <c r="H18" s="719">
        <v>1</v>
      </c>
      <c r="I18" s="246" t="s">
        <v>273</v>
      </c>
      <c r="J18" s="321" t="s">
        <v>274</v>
      </c>
      <c r="K18" s="21">
        <v>1274</v>
      </c>
      <c r="L18" s="719">
        <v>199</v>
      </c>
      <c r="M18" s="719">
        <v>4</v>
      </c>
      <c r="N18" s="719">
        <v>0</v>
      </c>
      <c r="O18" s="719">
        <v>1071</v>
      </c>
    </row>
    <row r="19" spans="1:15" s="105" customFormat="1" ht="17.100000000000001" customHeight="1">
      <c r="A19" s="246" t="s">
        <v>275</v>
      </c>
      <c r="B19" s="321" t="s">
        <v>276</v>
      </c>
      <c r="C19" s="21">
        <v>106858</v>
      </c>
      <c r="D19" s="21">
        <v>105500</v>
      </c>
      <c r="E19" s="719">
        <v>54168</v>
      </c>
      <c r="F19" s="719">
        <v>3581</v>
      </c>
      <c r="G19" s="719">
        <v>47751</v>
      </c>
      <c r="H19" s="719">
        <v>0</v>
      </c>
      <c r="I19" s="246" t="s">
        <v>275</v>
      </c>
      <c r="J19" s="321" t="s">
        <v>276</v>
      </c>
      <c r="K19" s="21">
        <v>1358</v>
      </c>
      <c r="L19" s="719">
        <v>589</v>
      </c>
      <c r="M19" s="719">
        <v>14</v>
      </c>
      <c r="N19" s="719">
        <v>0</v>
      </c>
      <c r="O19" s="719">
        <v>755</v>
      </c>
    </row>
    <row r="20" spans="1:15" s="105" customFormat="1" ht="17.100000000000001" customHeight="1">
      <c r="A20" s="246" t="s">
        <v>277</v>
      </c>
      <c r="B20" s="321" t="s">
        <v>278</v>
      </c>
      <c r="C20" s="21">
        <v>34373</v>
      </c>
      <c r="D20" s="21">
        <v>33213</v>
      </c>
      <c r="E20" s="719">
        <v>11192</v>
      </c>
      <c r="F20" s="719">
        <v>3891</v>
      </c>
      <c r="G20" s="719">
        <v>18130</v>
      </c>
      <c r="H20" s="719">
        <v>0</v>
      </c>
      <c r="I20" s="246" t="s">
        <v>277</v>
      </c>
      <c r="J20" s="321" t="s">
        <v>278</v>
      </c>
      <c r="K20" s="21">
        <v>1160</v>
      </c>
      <c r="L20" s="719">
        <v>146</v>
      </c>
      <c r="M20" s="719">
        <v>3</v>
      </c>
      <c r="N20" s="719">
        <v>0</v>
      </c>
      <c r="O20" s="719">
        <v>1011</v>
      </c>
    </row>
    <row r="21" spans="1:15" s="105" customFormat="1" ht="17.100000000000001" customHeight="1">
      <c r="A21" s="246" t="s">
        <v>279</v>
      </c>
      <c r="B21" s="321" t="s">
        <v>280</v>
      </c>
      <c r="C21" s="21">
        <v>41600</v>
      </c>
      <c r="D21" s="21">
        <v>40608</v>
      </c>
      <c r="E21" s="719">
        <v>21258</v>
      </c>
      <c r="F21" s="719">
        <v>5084</v>
      </c>
      <c r="G21" s="719">
        <v>14266</v>
      </c>
      <c r="H21" s="719">
        <v>0</v>
      </c>
      <c r="I21" s="246" t="s">
        <v>279</v>
      </c>
      <c r="J21" s="321" t="s">
        <v>280</v>
      </c>
      <c r="K21" s="21">
        <v>992</v>
      </c>
      <c r="L21" s="719">
        <v>297</v>
      </c>
      <c r="M21" s="719">
        <v>8</v>
      </c>
      <c r="N21" s="719">
        <v>0</v>
      </c>
      <c r="O21" s="719">
        <v>687</v>
      </c>
    </row>
    <row r="22" spans="1:15" s="105" customFormat="1" ht="17.100000000000001" customHeight="1">
      <c r="A22" s="246" t="s">
        <v>281</v>
      </c>
      <c r="B22" s="321" t="s">
        <v>282</v>
      </c>
      <c r="C22" s="21">
        <v>62892</v>
      </c>
      <c r="D22" s="21">
        <v>60957</v>
      </c>
      <c r="E22" s="719">
        <v>19489</v>
      </c>
      <c r="F22" s="719">
        <v>7913</v>
      </c>
      <c r="G22" s="719">
        <v>33555</v>
      </c>
      <c r="H22" s="719">
        <v>0</v>
      </c>
      <c r="I22" s="246" t="s">
        <v>281</v>
      </c>
      <c r="J22" s="321" t="s">
        <v>282</v>
      </c>
      <c r="K22" s="21">
        <v>1935</v>
      </c>
      <c r="L22" s="719">
        <v>759</v>
      </c>
      <c r="M22" s="719">
        <v>32</v>
      </c>
      <c r="N22" s="719">
        <v>0</v>
      </c>
      <c r="O22" s="719">
        <v>1144</v>
      </c>
    </row>
    <row r="23" spans="1:15" s="105" customFormat="1" ht="17.100000000000001" customHeight="1">
      <c r="A23" s="246" t="s">
        <v>283</v>
      </c>
      <c r="B23" s="321" t="s">
        <v>284</v>
      </c>
      <c r="C23" s="21">
        <v>82494</v>
      </c>
      <c r="D23" s="21">
        <v>81537</v>
      </c>
      <c r="E23" s="719">
        <v>20624</v>
      </c>
      <c r="F23" s="719">
        <v>33284</v>
      </c>
      <c r="G23" s="719">
        <v>27629</v>
      </c>
      <c r="H23" s="719">
        <v>0</v>
      </c>
      <c r="I23" s="246" t="s">
        <v>283</v>
      </c>
      <c r="J23" s="321" t="s">
        <v>284</v>
      </c>
      <c r="K23" s="21">
        <v>957</v>
      </c>
      <c r="L23" s="719">
        <v>528</v>
      </c>
      <c r="M23" s="719">
        <v>0</v>
      </c>
      <c r="N23" s="719">
        <v>0</v>
      </c>
      <c r="O23" s="719">
        <v>429</v>
      </c>
    </row>
    <row r="24" spans="1:15" s="105" customFormat="1" ht="17.100000000000001" customHeight="1">
      <c r="A24" s="246" t="s">
        <v>285</v>
      </c>
      <c r="B24" s="321" t="s">
        <v>286</v>
      </c>
      <c r="C24" s="21">
        <v>68778</v>
      </c>
      <c r="D24" s="21">
        <v>67841</v>
      </c>
      <c r="E24" s="719">
        <v>19768</v>
      </c>
      <c r="F24" s="719">
        <v>21684</v>
      </c>
      <c r="G24" s="719">
        <v>26389</v>
      </c>
      <c r="H24" s="719">
        <v>0</v>
      </c>
      <c r="I24" s="246" t="s">
        <v>285</v>
      </c>
      <c r="J24" s="321" t="s">
        <v>286</v>
      </c>
      <c r="K24" s="21">
        <v>937</v>
      </c>
      <c r="L24" s="719">
        <v>79</v>
      </c>
      <c r="M24" s="719">
        <v>0</v>
      </c>
      <c r="N24" s="719">
        <v>0</v>
      </c>
      <c r="O24" s="719">
        <v>858</v>
      </c>
    </row>
    <row r="25" spans="1:15" s="105" customFormat="1" ht="17.100000000000001" customHeight="1">
      <c r="A25" s="246" t="s">
        <v>287</v>
      </c>
      <c r="B25" s="321" t="s">
        <v>288</v>
      </c>
      <c r="C25" s="21">
        <v>23456</v>
      </c>
      <c r="D25" s="21">
        <v>23298</v>
      </c>
      <c r="E25" s="719">
        <v>10502</v>
      </c>
      <c r="F25" s="719">
        <v>1832</v>
      </c>
      <c r="G25" s="719">
        <v>10961</v>
      </c>
      <c r="H25" s="719">
        <v>3</v>
      </c>
      <c r="I25" s="246" t="s">
        <v>287</v>
      </c>
      <c r="J25" s="321" t="s">
        <v>288</v>
      </c>
      <c r="K25" s="21">
        <v>158</v>
      </c>
      <c r="L25" s="719">
        <v>44</v>
      </c>
      <c r="M25" s="719">
        <v>4</v>
      </c>
      <c r="N25" s="719">
        <v>0</v>
      </c>
      <c r="O25" s="719">
        <v>110</v>
      </c>
    </row>
    <row r="26" spans="1:15" s="105" customFormat="1" ht="17.100000000000001" customHeight="1">
      <c r="A26" s="246" t="s">
        <v>289</v>
      </c>
      <c r="B26" s="321" t="s">
        <v>290</v>
      </c>
      <c r="C26" s="21">
        <v>46439</v>
      </c>
      <c r="D26" s="21">
        <v>45340</v>
      </c>
      <c r="E26" s="719">
        <v>8623</v>
      </c>
      <c r="F26" s="719">
        <v>5577</v>
      </c>
      <c r="G26" s="719">
        <v>31140</v>
      </c>
      <c r="H26" s="719">
        <v>0</v>
      </c>
      <c r="I26" s="246" t="s">
        <v>289</v>
      </c>
      <c r="J26" s="321" t="s">
        <v>290</v>
      </c>
      <c r="K26" s="21">
        <v>1099</v>
      </c>
      <c r="L26" s="719">
        <v>172</v>
      </c>
      <c r="M26" s="719">
        <v>8</v>
      </c>
      <c r="N26" s="719">
        <v>0</v>
      </c>
      <c r="O26" s="719">
        <v>919</v>
      </c>
    </row>
    <row r="27" spans="1:15" s="105" customFormat="1" ht="17.100000000000001" customHeight="1">
      <c r="A27" s="246" t="s">
        <v>291</v>
      </c>
      <c r="B27" s="321" t="s">
        <v>292</v>
      </c>
      <c r="C27" s="21">
        <v>79274</v>
      </c>
      <c r="D27" s="21">
        <v>78359</v>
      </c>
      <c r="E27" s="719">
        <v>38253</v>
      </c>
      <c r="F27" s="719">
        <v>9268</v>
      </c>
      <c r="G27" s="719">
        <v>30838</v>
      </c>
      <c r="H27" s="719">
        <v>0</v>
      </c>
      <c r="I27" s="246" t="s">
        <v>291</v>
      </c>
      <c r="J27" s="321" t="s">
        <v>292</v>
      </c>
      <c r="K27" s="21">
        <v>915</v>
      </c>
      <c r="L27" s="719">
        <v>245</v>
      </c>
      <c r="M27" s="719">
        <v>0</v>
      </c>
      <c r="N27" s="719">
        <v>1</v>
      </c>
      <c r="O27" s="719">
        <v>669</v>
      </c>
    </row>
    <row r="28" spans="1:15" s="105" customFormat="1" ht="17.100000000000001" customHeight="1">
      <c r="A28" s="246" t="s">
        <v>293</v>
      </c>
      <c r="B28" s="321" t="s">
        <v>294</v>
      </c>
      <c r="C28" s="21">
        <v>66626</v>
      </c>
      <c r="D28" s="21">
        <v>65953</v>
      </c>
      <c r="E28" s="719">
        <v>38732</v>
      </c>
      <c r="F28" s="719">
        <v>12151</v>
      </c>
      <c r="G28" s="719">
        <v>15070</v>
      </c>
      <c r="H28" s="719">
        <v>0</v>
      </c>
      <c r="I28" s="246" t="s">
        <v>293</v>
      </c>
      <c r="J28" s="321" t="s">
        <v>294</v>
      </c>
      <c r="K28" s="21">
        <v>673</v>
      </c>
      <c r="L28" s="719">
        <v>366</v>
      </c>
      <c r="M28" s="719">
        <v>4</v>
      </c>
      <c r="N28" s="719">
        <v>0</v>
      </c>
      <c r="O28" s="719">
        <v>303</v>
      </c>
    </row>
    <row r="29" spans="1:15" s="105" customFormat="1" ht="17.100000000000001" customHeight="1">
      <c r="A29" s="246" t="s">
        <v>295</v>
      </c>
      <c r="B29" s="321" t="s">
        <v>296</v>
      </c>
      <c r="C29" s="21">
        <v>65832</v>
      </c>
      <c r="D29" s="21">
        <v>65035</v>
      </c>
      <c r="E29" s="719">
        <v>31647</v>
      </c>
      <c r="F29" s="719">
        <v>13556</v>
      </c>
      <c r="G29" s="719">
        <v>19832</v>
      </c>
      <c r="H29" s="719">
        <v>0</v>
      </c>
      <c r="I29" s="246" t="s">
        <v>295</v>
      </c>
      <c r="J29" s="321" t="s">
        <v>296</v>
      </c>
      <c r="K29" s="21">
        <v>797</v>
      </c>
      <c r="L29" s="719">
        <v>543</v>
      </c>
      <c r="M29" s="719">
        <v>26</v>
      </c>
      <c r="N29" s="719">
        <v>0</v>
      </c>
      <c r="O29" s="719">
        <v>228</v>
      </c>
    </row>
    <row r="30" spans="1:15" s="105" customFormat="1" ht="17.100000000000001" customHeight="1">
      <c r="A30" s="246" t="s">
        <v>297</v>
      </c>
      <c r="B30" s="321" t="s">
        <v>298</v>
      </c>
      <c r="C30" s="21">
        <v>59642</v>
      </c>
      <c r="D30" s="21">
        <v>59308</v>
      </c>
      <c r="E30" s="719">
        <v>31976</v>
      </c>
      <c r="F30" s="719">
        <v>7561</v>
      </c>
      <c r="G30" s="719">
        <v>19771</v>
      </c>
      <c r="H30" s="719">
        <v>0</v>
      </c>
      <c r="I30" s="246" t="s">
        <v>297</v>
      </c>
      <c r="J30" s="321" t="s">
        <v>298</v>
      </c>
      <c r="K30" s="21">
        <v>334</v>
      </c>
      <c r="L30" s="719">
        <v>66</v>
      </c>
      <c r="M30" s="719">
        <v>3</v>
      </c>
      <c r="N30" s="719">
        <v>0</v>
      </c>
      <c r="O30" s="719">
        <v>265</v>
      </c>
    </row>
    <row r="31" spans="1:15" s="105" customFormat="1" ht="17.100000000000001" customHeight="1">
      <c r="A31" s="246" t="s">
        <v>299</v>
      </c>
      <c r="B31" s="321" t="s">
        <v>300</v>
      </c>
      <c r="C31" s="21">
        <v>50644</v>
      </c>
      <c r="D31" s="21">
        <v>50262</v>
      </c>
      <c r="E31" s="719">
        <v>22328</v>
      </c>
      <c r="F31" s="719">
        <v>8851</v>
      </c>
      <c r="G31" s="719">
        <v>19081</v>
      </c>
      <c r="H31" s="719">
        <v>2</v>
      </c>
      <c r="I31" s="246" t="s">
        <v>299</v>
      </c>
      <c r="J31" s="321" t="s">
        <v>300</v>
      </c>
      <c r="K31" s="21">
        <v>382</v>
      </c>
      <c r="L31" s="719">
        <v>156</v>
      </c>
      <c r="M31" s="719">
        <v>17</v>
      </c>
      <c r="N31" s="719">
        <v>0</v>
      </c>
      <c r="O31" s="719">
        <v>209</v>
      </c>
    </row>
    <row r="32" spans="1:15" s="105" customFormat="1" ht="17.100000000000001" customHeight="1">
      <c r="A32" s="246" t="s">
        <v>301</v>
      </c>
      <c r="B32" s="321" t="s">
        <v>302</v>
      </c>
      <c r="C32" s="21">
        <v>24355</v>
      </c>
      <c r="D32" s="21">
        <v>24140</v>
      </c>
      <c r="E32" s="719">
        <v>14469</v>
      </c>
      <c r="F32" s="719">
        <v>981</v>
      </c>
      <c r="G32" s="719">
        <v>8687</v>
      </c>
      <c r="H32" s="719">
        <v>3</v>
      </c>
      <c r="I32" s="246" t="s">
        <v>301</v>
      </c>
      <c r="J32" s="321" t="s">
        <v>302</v>
      </c>
      <c r="K32" s="21">
        <v>215</v>
      </c>
      <c r="L32" s="719">
        <v>36</v>
      </c>
      <c r="M32" s="719">
        <v>9</v>
      </c>
      <c r="N32" s="719">
        <v>0</v>
      </c>
      <c r="O32" s="719">
        <v>170</v>
      </c>
    </row>
    <row r="33" spans="1:15" s="105" customFormat="1" ht="17.100000000000001" customHeight="1">
      <c r="A33" s="246" t="s">
        <v>303</v>
      </c>
      <c r="B33" s="321" t="s">
        <v>304</v>
      </c>
      <c r="C33" s="21">
        <v>40630</v>
      </c>
      <c r="D33" s="21">
        <v>39814</v>
      </c>
      <c r="E33" s="719">
        <v>13125</v>
      </c>
      <c r="F33" s="719">
        <v>3651</v>
      </c>
      <c r="G33" s="719">
        <v>23038</v>
      </c>
      <c r="H33" s="719">
        <v>0</v>
      </c>
      <c r="I33" s="246" t="s">
        <v>303</v>
      </c>
      <c r="J33" s="321" t="s">
        <v>304</v>
      </c>
      <c r="K33" s="21">
        <v>816</v>
      </c>
      <c r="L33" s="719">
        <v>387</v>
      </c>
      <c r="M33" s="719">
        <v>23</v>
      </c>
      <c r="N33" s="719">
        <v>0</v>
      </c>
      <c r="O33" s="719">
        <v>406</v>
      </c>
    </row>
    <row r="34" spans="1:15" s="105" customFormat="1" ht="17.100000000000001" customHeight="1">
      <c r="A34" s="246" t="s">
        <v>305</v>
      </c>
      <c r="B34" s="321" t="s">
        <v>306</v>
      </c>
      <c r="C34" s="21">
        <v>29361</v>
      </c>
      <c r="D34" s="21">
        <v>27951</v>
      </c>
      <c r="E34" s="719">
        <v>4932</v>
      </c>
      <c r="F34" s="719">
        <v>4240</v>
      </c>
      <c r="G34" s="719">
        <v>18779</v>
      </c>
      <c r="H34" s="719">
        <v>0</v>
      </c>
      <c r="I34" s="246" t="s">
        <v>305</v>
      </c>
      <c r="J34" s="321" t="s">
        <v>306</v>
      </c>
      <c r="K34" s="21">
        <v>1410</v>
      </c>
      <c r="L34" s="719">
        <v>613</v>
      </c>
      <c r="M34" s="719">
        <v>3</v>
      </c>
      <c r="N34" s="719">
        <v>7</v>
      </c>
      <c r="O34" s="719">
        <v>787</v>
      </c>
    </row>
    <row r="35" spans="1:15" s="105" customFormat="1" ht="17.100000000000001" customHeight="1">
      <c r="A35" s="246" t="s">
        <v>307</v>
      </c>
      <c r="B35" s="321" t="s">
        <v>308</v>
      </c>
      <c r="C35" s="21">
        <v>35854</v>
      </c>
      <c r="D35" s="21">
        <v>35054</v>
      </c>
      <c r="E35" s="719">
        <v>9156</v>
      </c>
      <c r="F35" s="719">
        <v>4769</v>
      </c>
      <c r="G35" s="719">
        <v>21129</v>
      </c>
      <c r="H35" s="719">
        <v>0</v>
      </c>
      <c r="I35" s="246" t="s">
        <v>307</v>
      </c>
      <c r="J35" s="321" t="s">
        <v>308</v>
      </c>
      <c r="K35" s="21">
        <v>800</v>
      </c>
      <c r="L35" s="719">
        <v>439</v>
      </c>
      <c r="M35" s="719">
        <v>3</v>
      </c>
      <c r="N35" s="719">
        <v>0</v>
      </c>
      <c r="O35" s="719">
        <v>358</v>
      </c>
    </row>
    <row r="36" spans="1:15" s="105" customFormat="1" ht="17.100000000000001" customHeight="1">
      <c r="A36" s="246" t="s">
        <v>309</v>
      </c>
      <c r="B36" s="321" t="s">
        <v>310</v>
      </c>
      <c r="C36" s="21">
        <v>98112</v>
      </c>
      <c r="D36" s="21">
        <v>97246</v>
      </c>
      <c r="E36" s="719">
        <v>53727</v>
      </c>
      <c r="F36" s="719">
        <v>26617</v>
      </c>
      <c r="G36" s="719">
        <v>16902</v>
      </c>
      <c r="H36" s="719">
        <v>0</v>
      </c>
      <c r="I36" s="246" t="s">
        <v>309</v>
      </c>
      <c r="J36" s="321" t="s">
        <v>310</v>
      </c>
      <c r="K36" s="21">
        <v>866</v>
      </c>
      <c r="L36" s="719">
        <v>721</v>
      </c>
      <c r="M36" s="719">
        <v>11</v>
      </c>
      <c r="N36" s="719">
        <v>0</v>
      </c>
      <c r="O36" s="719">
        <v>134</v>
      </c>
    </row>
    <row r="37" spans="1:15" s="105" customFormat="1" ht="17.100000000000001" customHeight="1">
      <c r="A37" s="246" t="s">
        <v>311</v>
      </c>
      <c r="B37" s="321" t="s">
        <v>312</v>
      </c>
      <c r="C37" s="21">
        <v>84354</v>
      </c>
      <c r="D37" s="21">
        <v>83425</v>
      </c>
      <c r="E37" s="719">
        <v>45439</v>
      </c>
      <c r="F37" s="719">
        <v>12123</v>
      </c>
      <c r="G37" s="719">
        <v>25858</v>
      </c>
      <c r="H37" s="719">
        <v>5</v>
      </c>
      <c r="I37" s="246" t="s">
        <v>311</v>
      </c>
      <c r="J37" s="321" t="s">
        <v>312</v>
      </c>
      <c r="K37" s="21">
        <v>929</v>
      </c>
      <c r="L37" s="719">
        <v>387</v>
      </c>
      <c r="M37" s="719">
        <v>9</v>
      </c>
      <c r="N37" s="719">
        <v>0</v>
      </c>
      <c r="O37" s="719">
        <v>533</v>
      </c>
    </row>
    <row r="38" spans="1:15" s="105" customFormat="1" ht="17.100000000000001" customHeight="1" thickBot="1">
      <c r="A38" s="90" t="s">
        <v>313</v>
      </c>
      <c r="B38" s="323" t="s">
        <v>314</v>
      </c>
      <c r="C38" s="106">
        <v>6116</v>
      </c>
      <c r="D38" s="106">
        <v>4855</v>
      </c>
      <c r="E38" s="686">
        <v>590</v>
      </c>
      <c r="F38" s="686">
        <v>3580</v>
      </c>
      <c r="G38" s="686">
        <v>685</v>
      </c>
      <c r="H38" s="686">
        <v>0</v>
      </c>
      <c r="I38" s="90" t="s">
        <v>313</v>
      </c>
      <c r="J38" s="323" t="s">
        <v>314</v>
      </c>
      <c r="K38" s="106">
        <v>1261</v>
      </c>
      <c r="L38" s="686">
        <v>149</v>
      </c>
      <c r="M38" s="686">
        <v>7</v>
      </c>
      <c r="N38" s="686">
        <v>0</v>
      </c>
      <c r="O38" s="686">
        <v>1105</v>
      </c>
    </row>
    <row r="39" spans="1:15" s="107" customFormat="1" ht="12" customHeight="1">
      <c r="A39" s="811" t="s">
        <v>667</v>
      </c>
      <c r="C39" s="810"/>
      <c r="D39" s="810"/>
      <c r="E39" s="807"/>
      <c r="F39" s="807"/>
      <c r="G39" s="807"/>
      <c r="H39" s="804" t="s">
        <v>889</v>
      </c>
      <c r="I39" s="107" t="s">
        <v>415</v>
      </c>
      <c r="J39" s="812"/>
      <c r="K39" s="807"/>
      <c r="L39" s="807"/>
      <c r="M39" s="810"/>
      <c r="N39" s="807"/>
      <c r="O39" s="804" t="s">
        <v>889</v>
      </c>
    </row>
    <row r="40" spans="1:15" s="105" customFormat="1" ht="12" customHeight="1">
      <c r="A40" s="811" t="s">
        <v>525</v>
      </c>
      <c r="B40" s="713"/>
      <c r="C40" s="110"/>
      <c r="D40" s="110"/>
      <c r="E40" s="756"/>
      <c r="F40" s="756"/>
      <c r="G40" s="756"/>
      <c r="H40" s="756"/>
      <c r="I40" s="110"/>
      <c r="J40" s="110"/>
      <c r="K40" s="756"/>
      <c r="L40" s="756"/>
      <c r="M40" s="110"/>
      <c r="N40" s="756"/>
      <c r="O40" s="102"/>
    </row>
    <row r="41" spans="1:15" s="105" customFormat="1" ht="11.25">
      <c r="A41" s="92"/>
      <c r="B41" s="92"/>
      <c r="C41" s="110"/>
      <c r="D41" s="110"/>
      <c r="I41" s="110"/>
      <c r="J41" s="110"/>
      <c r="M41" s="110"/>
      <c r="O41" s="102"/>
    </row>
    <row r="42" spans="1:15" s="105" customFormat="1" ht="11.25">
      <c r="A42" s="92"/>
      <c r="B42" s="92"/>
      <c r="C42" s="110"/>
      <c r="D42" s="110"/>
      <c r="I42" s="110"/>
      <c r="J42" s="110"/>
      <c r="M42" s="110"/>
      <c r="O42" s="102"/>
    </row>
    <row r="43" spans="1:15" s="105" customFormat="1" ht="11.25">
      <c r="A43" s="92"/>
      <c r="B43" s="92"/>
      <c r="C43" s="110"/>
      <c r="D43" s="110"/>
      <c r="I43" s="110"/>
      <c r="J43" s="110"/>
      <c r="M43" s="110"/>
      <c r="O43" s="102"/>
    </row>
    <row r="44" spans="1:15" s="105" customFormat="1" ht="11.25">
      <c r="A44" s="92"/>
      <c r="B44" s="92"/>
      <c r="C44" s="110"/>
      <c r="D44" s="110"/>
      <c r="I44" s="110"/>
      <c r="J44" s="110"/>
      <c r="M44" s="110"/>
      <c r="O44" s="102"/>
    </row>
    <row r="45" spans="1:15" s="105" customFormat="1" ht="11.25">
      <c r="A45" s="92"/>
      <c r="B45" s="92"/>
      <c r="C45" s="110"/>
      <c r="D45" s="110"/>
      <c r="I45" s="110"/>
      <c r="J45" s="110"/>
      <c r="M45" s="110"/>
      <c r="O45" s="102"/>
    </row>
    <row r="46" spans="1:15" s="105" customFormat="1" ht="11.25">
      <c r="A46" s="92"/>
      <c r="B46" s="92"/>
      <c r="C46" s="110"/>
      <c r="D46" s="110"/>
      <c r="I46" s="110"/>
      <c r="J46" s="110"/>
      <c r="M46" s="110"/>
      <c r="O46" s="102"/>
    </row>
    <row r="47" spans="1:15" s="105" customFormat="1" ht="11.25">
      <c r="A47" s="92"/>
      <c r="B47" s="92"/>
      <c r="C47" s="110"/>
      <c r="D47" s="110"/>
      <c r="I47" s="110"/>
      <c r="J47" s="110"/>
      <c r="M47" s="110"/>
      <c r="O47" s="102"/>
    </row>
    <row r="48" spans="1:15" s="105" customFormat="1" ht="11.25">
      <c r="A48" s="92"/>
      <c r="B48" s="92"/>
      <c r="C48" s="110"/>
      <c r="D48" s="110"/>
      <c r="I48" s="110"/>
      <c r="J48" s="110"/>
      <c r="M48" s="110"/>
      <c r="O48" s="102"/>
    </row>
    <row r="49" spans="1:15" s="105" customFormat="1" ht="11.25">
      <c r="A49" s="92"/>
      <c r="B49" s="92"/>
      <c r="C49" s="110"/>
      <c r="D49" s="110"/>
      <c r="I49" s="110"/>
      <c r="J49" s="110"/>
      <c r="M49" s="110"/>
      <c r="O49" s="102"/>
    </row>
    <row r="50" spans="1:15" s="105" customFormat="1" ht="11.25">
      <c r="A50" s="92"/>
      <c r="B50" s="92"/>
      <c r="C50" s="110"/>
      <c r="D50" s="110"/>
      <c r="I50" s="110"/>
      <c r="J50" s="110"/>
      <c r="M50" s="110"/>
      <c r="O50" s="102"/>
    </row>
    <row r="51" spans="1:15" s="105" customFormat="1" ht="11.25">
      <c r="A51" s="92"/>
      <c r="B51" s="92"/>
      <c r="C51" s="110"/>
      <c r="D51" s="110"/>
      <c r="I51" s="110"/>
      <c r="J51" s="110"/>
      <c r="M51" s="110"/>
    </row>
    <row r="52" spans="1:15" s="105" customFormat="1" ht="11.25">
      <c r="A52" s="92"/>
      <c r="B52" s="92"/>
      <c r="C52" s="110"/>
      <c r="D52" s="110"/>
      <c r="I52" s="110"/>
      <c r="J52" s="110"/>
      <c r="M52" s="110"/>
    </row>
    <row r="53" spans="1:15" s="105" customFormat="1" ht="11.25">
      <c r="A53" s="92"/>
      <c r="B53" s="92"/>
      <c r="C53" s="110"/>
      <c r="D53" s="110"/>
      <c r="I53" s="110"/>
      <c r="J53" s="110"/>
      <c r="M53" s="110"/>
    </row>
    <row r="54" spans="1:15" s="105" customFormat="1" ht="11.25">
      <c r="A54" s="92"/>
      <c r="B54" s="92"/>
      <c r="C54" s="110"/>
      <c r="D54" s="110"/>
      <c r="I54" s="110"/>
      <c r="J54" s="110"/>
      <c r="M54" s="110"/>
    </row>
    <row r="55" spans="1:15" s="105" customFormat="1" ht="11.25">
      <c r="A55" s="92"/>
      <c r="B55" s="92"/>
      <c r="C55" s="110"/>
      <c r="D55" s="110"/>
      <c r="I55" s="110"/>
      <c r="J55" s="110"/>
      <c r="M55" s="110"/>
    </row>
    <row r="56" spans="1:15" s="105" customFormat="1" ht="11.25">
      <c r="A56" s="92"/>
      <c r="B56" s="92"/>
      <c r="C56" s="110"/>
      <c r="D56" s="110"/>
      <c r="I56" s="110"/>
      <c r="J56" s="110"/>
      <c r="M56" s="110"/>
    </row>
    <row r="57" spans="1:15" s="105" customFormat="1" ht="11.25">
      <c r="A57" s="92"/>
      <c r="B57" s="92"/>
      <c r="C57" s="110"/>
      <c r="D57" s="110"/>
      <c r="I57" s="110"/>
      <c r="J57" s="110"/>
      <c r="M57" s="110"/>
    </row>
    <row r="58" spans="1:15" s="105" customFormat="1" ht="11.25">
      <c r="A58" s="92"/>
      <c r="B58" s="92"/>
      <c r="C58" s="110"/>
      <c r="D58" s="110"/>
      <c r="I58" s="110"/>
      <c r="J58" s="110"/>
      <c r="M58" s="110"/>
    </row>
    <row r="59" spans="1:15" s="105" customFormat="1" ht="11.25">
      <c r="A59" s="92"/>
      <c r="B59" s="92"/>
      <c r="C59" s="110"/>
      <c r="D59" s="110"/>
      <c r="I59" s="110"/>
      <c r="J59" s="110"/>
      <c r="M59" s="110"/>
    </row>
    <row r="60" spans="1:15" s="105" customFormat="1" ht="11.25">
      <c r="A60" s="92"/>
      <c r="B60" s="92"/>
      <c r="C60" s="110"/>
      <c r="D60" s="110"/>
      <c r="I60" s="110"/>
      <c r="J60" s="110"/>
      <c r="M60" s="110"/>
    </row>
    <row r="61" spans="1:15" s="105" customFormat="1" ht="11.25">
      <c r="A61" s="92"/>
      <c r="B61" s="92"/>
      <c r="C61" s="110"/>
      <c r="D61" s="110"/>
      <c r="I61" s="110"/>
      <c r="J61" s="110"/>
      <c r="M61" s="110"/>
    </row>
    <row r="62" spans="1:15" s="105" customFormat="1" ht="11.25">
      <c r="A62" s="92"/>
      <c r="B62" s="92"/>
      <c r="C62" s="110"/>
      <c r="D62" s="110"/>
      <c r="I62" s="110"/>
      <c r="J62" s="110"/>
      <c r="M62" s="110"/>
    </row>
    <row r="63" spans="1:15" s="105" customFormat="1" ht="11.25">
      <c r="A63" s="92"/>
      <c r="B63" s="92"/>
      <c r="C63" s="110"/>
      <c r="D63" s="110"/>
      <c r="I63" s="110"/>
      <c r="J63" s="110"/>
      <c r="M63" s="110"/>
    </row>
    <row r="64" spans="1:15" s="105" customFormat="1" ht="11.25">
      <c r="A64" s="92"/>
      <c r="B64" s="92"/>
      <c r="C64" s="110"/>
      <c r="D64" s="110"/>
      <c r="I64" s="110"/>
      <c r="J64" s="110"/>
      <c r="M64" s="110"/>
    </row>
    <row r="65" spans="1:13" s="105" customFormat="1" ht="11.25">
      <c r="A65" s="92"/>
      <c r="B65" s="92"/>
      <c r="C65" s="110"/>
      <c r="D65" s="110"/>
      <c r="I65" s="110"/>
      <c r="J65" s="110"/>
      <c r="M65" s="110"/>
    </row>
    <row r="66" spans="1:13" s="105" customFormat="1" ht="11.25">
      <c r="A66" s="92"/>
      <c r="B66" s="92"/>
      <c r="C66" s="110"/>
      <c r="D66" s="110"/>
      <c r="I66" s="110"/>
      <c r="J66" s="110"/>
      <c r="M66" s="110"/>
    </row>
    <row r="67" spans="1:13" s="105" customFormat="1" ht="11.25">
      <c r="A67" s="92"/>
      <c r="B67" s="92"/>
      <c r="C67" s="110"/>
      <c r="D67" s="110"/>
      <c r="I67" s="110"/>
      <c r="J67" s="110"/>
      <c r="M67" s="110"/>
    </row>
    <row r="68" spans="1:13" s="105" customFormat="1" ht="11.25">
      <c r="A68" s="92"/>
      <c r="B68" s="92"/>
      <c r="C68" s="110"/>
      <c r="D68" s="110"/>
      <c r="I68" s="110"/>
      <c r="J68" s="110"/>
      <c r="M68" s="110"/>
    </row>
    <row r="69" spans="1:13" s="105" customFormat="1" ht="11.25">
      <c r="A69" s="92"/>
      <c r="B69" s="92"/>
      <c r="C69" s="110"/>
      <c r="D69" s="110"/>
      <c r="I69" s="110"/>
      <c r="J69" s="110"/>
      <c r="M69" s="110"/>
    </row>
    <row r="70" spans="1:13" s="105" customFormat="1" ht="11.25">
      <c r="A70" s="92"/>
      <c r="B70" s="92"/>
      <c r="C70" s="110"/>
      <c r="D70" s="110"/>
      <c r="I70" s="110"/>
      <c r="J70" s="110"/>
      <c r="M70" s="110"/>
    </row>
    <row r="71" spans="1:13" s="105" customFormat="1" ht="11.25">
      <c r="A71" s="92"/>
      <c r="B71" s="92"/>
      <c r="C71" s="110"/>
      <c r="D71" s="110"/>
      <c r="I71" s="110"/>
      <c r="J71" s="110"/>
      <c r="M71" s="110"/>
    </row>
    <row r="72" spans="1:13" s="105" customFormat="1" ht="11.25">
      <c r="A72" s="92"/>
      <c r="B72" s="92"/>
      <c r="C72" s="110"/>
      <c r="D72" s="110"/>
      <c r="I72" s="110"/>
      <c r="J72" s="110"/>
      <c r="M72" s="110"/>
    </row>
    <row r="73" spans="1:13" s="105" customFormat="1" ht="11.25">
      <c r="A73" s="92"/>
      <c r="B73" s="92"/>
      <c r="C73" s="110"/>
      <c r="D73" s="110"/>
      <c r="I73" s="110"/>
      <c r="J73" s="110"/>
      <c r="M73" s="110"/>
    </row>
    <row r="74" spans="1:13" s="105" customFormat="1" ht="11.25">
      <c r="A74" s="92"/>
      <c r="B74" s="92"/>
      <c r="C74" s="110"/>
      <c r="D74" s="110"/>
      <c r="I74" s="110"/>
      <c r="J74" s="110"/>
      <c r="M74" s="110"/>
    </row>
    <row r="75" spans="1:13" s="105" customFormat="1" ht="11.25">
      <c r="A75" s="92"/>
      <c r="B75" s="92"/>
      <c r="C75" s="110"/>
      <c r="D75" s="110"/>
      <c r="I75" s="110"/>
      <c r="J75" s="110"/>
      <c r="M75" s="110"/>
    </row>
    <row r="76" spans="1:13" s="105" customFormat="1" ht="11.25">
      <c r="A76" s="92"/>
      <c r="B76" s="92"/>
      <c r="C76" s="110"/>
      <c r="D76" s="110"/>
      <c r="I76" s="110"/>
      <c r="J76" s="110"/>
      <c r="M76" s="110"/>
    </row>
    <row r="77" spans="1:13" s="105" customFormat="1" ht="11.25">
      <c r="A77" s="92"/>
      <c r="B77" s="92"/>
      <c r="C77" s="110"/>
      <c r="D77" s="110"/>
      <c r="I77" s="110"/>
      <c r="J77" s="110"/>
      <c r="M77" s="110"/>
    </row>
    <row r="78" spans="1:13" s="105" customFormat="1" ht="11.25">
      <c r="A78" s="92"/>
      <c r="B78" s="92"/>
      <c r="C78" s="110"/>
      <c r="D78" s="110"/>
      <c r="I78" s="110"/>
      <c r="J78" s="110"/>
      <c r="M78" s="110"/>
    </row>
    <row r="79" spans="1:13" s="105" customFormat="1" ht="11.25">
      <c r="A79" s="92"/>
      <c r="B79" s="92"/>
      <c r="C79" s="110"/>
      <c r="D79" s="110"/>
      <c r="I79" s="110"/>
      <c r="J79" s="110"/>
      <c r="M79" s="110"/>
    </row>
    <row r="80" spans="1:13" s="105" customFormat="1" ht="11.25">
      <c r="A80" s="92"/>
      <c r="B80" s="92"/>
      <c r="C80" s="110"/>
      <c r="D80" s="110"/>
      <c r="I80" s="110"/>
      <c r="J80" s="110"/>
      <c r="M80" s="110"/>
    </row>
    <row r="81" spans="1:13" s="105" customFormat="1" ht="11.25">
      <c r="A81" s="92"/>
      <c r="B81" s="92"/>
      <c r="C81" s="110"/>
      <c r="D81" s="110"/>
      <c r="I81" s="110"/>
      <c r="J81" s="110"/>
      <c r="M81" s="110"/>
    </row>
    <row r="82" spans="1:13" s="105" customFormat="1" ht="11.25">
      <c r="A82" s="92"/>
      <c r="B82" s="92"/>
      <c r="C82" s="110"/>
      <c r="D82" s="110"/>
      <c r="I82" s="110"/>
      <c r="J82" s="110"/>
      <c r="M82" s="110"/>
    </row>
    <row r="83" spans="1:13" s="105" customFormat="1" ht="11.25">
      <c r="A83" s="92"/>
      <c r="B83" s="92"/>
      <c r="C83" s="110"/>
      <c r="D83" s="110"/>
      <c r="I83" s="110"/>
      <c r="J83" s="110"/>
      <c r="M83" s="110"/>
    </row>
    <row r="84" spans="1:13" s="105" customFormat="1" ht="11.25">
      <c r="A84" s="92"/>
      <c r="B84" s="92"/>
      <c r="C84" s="110"/>
      <c r="D84" s="110"/>
      <c r="I84" s="110"/>
      <c r="J84" s="110"/>
      <c r="M84" s="110"/>
    </row>
    <row r="85" spans="1:13" s="105" customFormat="1" ht="11.25">
      <c r="A85" s="92"/>
      <c r="B85" s="92"/>
      <c r="C85" s="110"/>
      <c r="D85" s="110"/>
      <c r="I85" s="110"/>
      <c r="J85" s="110"/>
      <c r="M85" s="110"/>
    </row>
    <row r="86" spans="1:13" s="105" customFormat="1" ht="11.25">
      <c r="A86" s="92"/>
      <c r="B86" s="92"/>
      <c r="C86" s="110"/>
      <c r="D86" s="110"/>
      <c r="I86" s="110"/>
      <c r="J86" s="110"/>
      <c r="M86" s="110"/>
    </row>
    <row r="87" spans="1:13" s="105" customFormat="1" ht="11.25">
      <c r="A87" s="92"/>
      <c r="B87" s="92"/>
      <c r="C87" s="110"/>
      <c r="D87" s="110"/>
      <c r="I87" s="110"/>
      <c r="J87" s="110"/>
      <c r="M87" s="110"/>
    </row>
    <row r="88" spans="1:13" s="105" customFormat="1" ht="11.25">
      <c r="A88" s="92"/>
      <c r="B88" s="92"/>
      <c r="C88" s="110"/>
      <c r="D88" s="110"/>
      <c r="I88" s="110"/>
      <c r="J88" s="110"/>
      <c r="M88" s="110"/>
    </row>
    <row r="89" spans="1:13" s="105" customFormat="1" ht="11.25">
      <c r="A89" s="92"/>
      <c r="B89" s="92"/>
      <c r="C89" s="110"/>
      <c r="D89" s="110"/>
      <c r="I89" s="110"/>
      <c r="J89" s="110"/>
      <c r="M89" s="110"/>
    </row>
    <row r="90" spans="1:13" s="105" customFormat="1" ht="11.25">
      <c r="A90" s="92"/>
      <c r="B90" s="92"/>
      <c r="C90" s="110"/>
      <c r="D90" s="110"/>
      <c r="I90" s="110"/>
      <c r="J90" s="110"/>
      <c r="M90" s="110"/>
    </row>
    <row r="91" spans="1:13" s="105" customFormat="1" ht="11.25">
      <c r="A91" s="92"/>
      <c r="B91" s="92"/>
      <c r="C91" s="110"/>
      <c r="D91" s="110"/>
      <c r="I91" s="110"/>
      <c r="J91" s="110"/>
      <c r="M91" s="110"/>
    </row>
    <row r="92" spans="1:13" s="105" customFormat="1" ht="11.25">
      <c r="A92" s="92"/>
      <c r="B92" s="92"/>
      <c r="C92" s="110"/>
      <c r="D92" s="110"/>
      <c r="I92" s="110"/>
      <c r="J92" s="110"/>
      <c r="M92" s="110"/>
    </row>
    <row r="93" spans="1:13" s="105" customFormat="1" ht="11.25">
      <c r="A93" s="92"/>
      <c r="B93" s="92"/>
      <c r="C93" s="110"/>
      <c r="D93" s="110"/>
      <c r="I93" s="110"/>
      <c r="J93" s="110"/>
      <c r="M93" s="110"/>
    </row>
    <row r="94" spans="1:13" s="105" customFormat="1" ht="11.25">
      <c r="A94" s="92"/>
      <c r="B94" s="92"/>
      <c r="C94" s="110"/>
      <c r="D94" s="110"/>
      <c r="I94" s="110"/>
      <c r="J94" s="110"/>
      <c r="M94" s="110"/>
    </row>
    <row r="95" spans="1:13" s="105" customFormat="1" ht="11.25">
      <c r="A95" s="92"/>
      <c r="B95" s="92"/>
      <c r="C95" s="110"/>
      <c r="D95" s="110"/>
      <c r="I95" s="110"/>
      <c r="J95" s="110"/>
      <c r="M95" s="110"/>
    </row>
    <row r="96" spans="1:13" s="105" customFormat="1" ht="11.25">
      <c r="A96" s="92"/>
      <c r="B96" s="92"/>
      <c r="C96" s="110"/>
      <c r="D96" s="110"/>
      <c r="I96" s="110"/>
      <c r="J96" s="110"/>
      <c r="M96" s="110"/>
    </row>
    <row r="97" spans="1:13" s="105" customFormat="1" ht="11.25">
      <c r="A97" s="92"/>
      <c r="B97" s="92"/>
      <c r="C97" s="110"/>
      <c r="D97" s="110"/>
      <c r="I97" s="110"/>
      <c r="J97" s="110"/>
      <c r="M97" s="110"/>
    </row>
    <row r="98" spans="1:13" s="105" customFormat="1" ht="11.25">
      <c r="A98" s="92"/>
      <c r="B98" s="92"/>
      <c r="C98" s="110"/>
      <c r="D98" s="110"/>
      <c r="I98" s="110"/>
      <c r="J98" s="110"/>
      <c r="M98" s="110"/>
    </row>
    <row r="99" spans="1:13" s="105" customFormat="1" ht="11.25">
      <c r="A99" s="92"/>
      <c r="B99" s="92"/>
      <c r="C99" s="110"/>
      <c r="D99" s="110"/>
      <c r="I99" s="110"/>
      <c r="J99" s="110"/>
      <c r="M99" s="110"/>
    </row>
    <row r="100" spans="1:13" s="105" customFormat="1" ht="11.25">
      <c r="A100" s="92"/>
      <c r="B100" s="92"/>
      <c r="C100" s="110"/>
      <c r="D100" s="110"/>
      <c r="I100" s="110"/>
      <c r="J100" s="110"/>
      <c r="M100" s="110"/>
    </row>
    <row r="101" spans="1:13" s="105" customFormat="1" ht="11.25">
      <c r="A101" s="92"/>
      <c r="B101" s="92"/>
      <c r="C101" s="110"/>
      <c r="D101" s="110"/>
      <c r="I101" s="110"/>
      <c r="J101" s="110"/>
      <c r="M101" s="110"/>
    </row>
    <row r="102" spans="1:13" s="105" customFormat="1" ht="11.25">
      <c r="A102" s="92"/>
      <c r="B102" s="92"/>
      <c r="C102" s="110"/>
      <c r="D102" s="110"/>
      <c r="I102" s="110"/>
      <c r="J102" s="110"/>
      <c r="M102" s="110"/>
    </row>
    <row r="103" spans="1:13" s="105" customFormat="1" ht="11.25">
      <c r="A103" s="92"/>
      <c r="B103" s="92"/>
      <c r="C103" s="110"/>
      <c r="D103" s="110"/>
      <c r="I103" s="110"/>
      <c r="J103" s="110"/>
      <c r="M103" s="110"/>
    </row>
    <row r="104" spans="1:13" s="105" customFormat="1" ht="11.25">
      <c r="A104" s="92"/>
      <c r="B104" s="92"/>
      <c r="C104" s="110"/>
      <c r="D104" s="110"/>
      <c r="I104" s="110"/>
      <c r="J104" s="110"/>
      <c r="M104" s="110"/>
    </row>
  </sheetData>
  <sheetProtection selectLockedCells="1"/>
  <mergeCells count="29">
    <mergeCell ref="A3:H3"/>
    <mergeCell ref="I3:O3"/>
    <mergeCell ref="I4:O4"/>
    <mergeCell ref="F7:F9"/>
    <mergeCell ref="D6:H6"/>
    <mergeCell ref="K6:O6"/>
    <mergeCell ref="A6:B9"/>
    <mergeCell ref="M7:M9"/>
    <mergeCell ref="I6:J9"/>
    <mergeCell ref="G7:G9"/>
    <mergeCell ref="N7:N9"/>
    <mergeCell ref="O7:O9"/>
    <mergeCell ref="A4:H4"/>
    <mergeCell ref="K7:K9"/>
    <mergeCell ref="L7:L9"/>
    <mergeCell ref="C6:C9"/>
    <mergeCell ref="A11:B11"/>
    <mergeCell ref="A14:B14"/>
    <mergeCell ref="A10:B10"/>
    <mergeCell ref="A12:B12"/>
    <mergeCell ref="A13:B13"/>
    <mergeCell ref="D7:D9"/>
    <mergeCell ref="E7:E9"/>
    <mergeCell ref="H7:H9"/>
    <mergeCell ref="I14:J14"/>
    <mergeCell ref="I10:J10"/>
    <mergeCell ref="I11:J11"/>
    <mergeCell ref="I12:J12"/>
    <mergeCell ref="I13:J13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9" man="1"/>
  </colBreaks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2"/>
  <dimension ref="A1:I103"/>
  <sheetViews>
    <sheetView view="pageBreakPreview" zoomScaleNormal="100" zoomScaleSheetLayoutView="100" workbookViewId="0">
      <selection activeCell="K10" sqref="K10"/>
    </sheetView>
  </sheetViews>
  <sheetFormatPr defaultRowHeight="14.25"/>
  <cols>
    <col min="1" max="1" width="7.375" style="97" customWidth="1"/>
    <col min="2" max="2" width="10.625" style="97" customWidth="1"/>
    <col min="3" max="4" width="12.875" style="167" customWidth="1"/>
    <col min="5" max="7" width="12.875" style="165" customWidth="1"/>
    <col min="8" max="16384" width="9" style="165"/>
  </cols>
  <sheetData>
    <row r="1" spans="1:7" ht="14.1" customHeight="1">
      <c r="A1" s="32"/>
      <c r="G1" s="168" t="s">
        <v>1135</v>
      </c>
    </row>
    <row r="2" spans="1:7" ht="14.1" customHeight="1"/>
    <row r="3" spans="1:7" s="98" customFormat="1" ht="20.100000000000001" customHeight="1">
      <c r="A3" s="1637" t="s">
        <v>651</v>
      </c>
      <c r="B3" s="1637"/>
      <c r="C3" s="1637"/>
      <c r="D3" s="1637"/>
      <c r="E3" s="1637"/>
      <c r="F3" s="1637"/>
      <c r="G3" s="1637"/>
    </row>
    <row r="4" spans="1:7" s="99" customFormat="1" ht="24" customHeight="1">
      <c r="A4" s="1638" t="s">
        <v>652</v>
      </c>
      <c r="B4" s="1638"/>
      <c r="C4" s="1638"/>
      <c r="D4" s="1638"/>
      <c r="E4" s="1638"/>
      <c r="F4" s="1638"/>
      <c r="G4" s="1638"/>
    </row>
    <row r="5" spans="1:7" s="84" customFormat="1" ht="18" customHeight="1" thickBot="1">
      <c r="A5" s="84" t="s">
        <v>237</v>
      </c>
      <c r="C5" s="100"/>
      <c r="D5" s="100"/>
      <c r="G5" s="81" t="s">
        <v>238</v>
      </c>
    </row>
    <row r="6" spans="1:7" s="370" customFormat="1" ht="14.25" customHeight="1">
      <c r="A6" s="1814" t="s">
        <v>184</v>
      </c>
      <c r="B6" s="2092"/>
      <c r="C6" s="1785" t="s">
        <v>69</v>
      </c>
      <c r="D6" s="1319" t="s">
        <v>422</v>
      </c>
      <c r="E6" s="1319" t="s">
        <v>423</v>
      </c>
      <c r="F6" s="1319" t="s">
        <v>416</v>
      </c>
      <c r="G6" s="2170" t="s">
        <v>424</v>
      </c>
    </row>
    <row r="7" spans="1:7" s="370" customFormat="1" ht="13.5" customHeight="1">
      <c r="A7" s="1816"/>
      <c r="B7" s="2093"/>
      <c r="C7" s="1600"/>
      <c r="D7" s="1755"/>
      <c r="E7" s="1755"/>
      <c r="F7" s="1755"/>
      <c r="G7" s="2171"/>
    </row>
    <row r="8" spans="1:7" s="370" customFormat="1" ht="13.5" customHeight="1">
      <c r="A8" s="1817"/>
      <c r="B8" s="2094"/>
      <c r="C8" s="2085"/>
      <c r="D8" s="1788"/>
      <c r="E8" s="1788"/>
      <c r="F8" s="1788"/>
      <c r="G8" s="2172"/>
    </row>
    <row r="9" spans="1:7" s="103" customFormat="1" ht="19.149999999999999" customHeight="1">
      <c r="A9" s="2168" t="s">
        <v>845</v>
      </c>
      <c r="B9" s="2169"/>
      <c r="C9" s="21">
        <v>108480518</v>
      </c>
      <c r="D9" s="21">
        <v>46870567</v>
      </c>
      <c r="E9" s="21">
        <v>19843897</v>
      </c>
      <c r="F9" s="21">
        <v>41766054</v>
      </c>
      <c r="G9" s="21">
        <v>0</v>
      </c>
    </row>
    <row r="10" spans="1:7" s="103" customFormat="1" ht="19.149999999999999" customHeight="1">
      <c r="A10" s="1745" t="s">
        <v>326</v>
      </c>
      <c r="B10" s="1746"/>
      <c r="C10" s="21">
        <v>129337147</v>
      </c>
      <c r="D10" s="21">
        <v>56305959</v>
      </c>
      <c r="E10" s="21">
        <v>24157731</v>
      </c>
      <c r="F10" s="21">
        <v>48873457</v>
      </c>
      <c r="G10" s="21">
        <v>0</v>
      </c>
    </row>
    <row r="11" spans="1:7" s="103" customFormat="1" ht="19.149999999999999" customHeight="1">
      <c r="A11" s="1745" t="s">
        <v>327</v>
      </c>
      <c r="B11" s="1746"/>
      <c r="C11" s="21">
        <v>138127409</v>
      </c>
      <c r="D11" s="21">
        <v>60503442</v>
      </c>
      <c r="E11" s="21">
        <v>25489408</v>
      </c>
      <c r="F11" s="21">
        <v>52134559</v>
      </c>
      <c r="G11" s="21">
        <v>0</v>
      </c>
    </row>
    <row r="12" spans="1:7" s="103" customFormat="1" ht="19.149999999999999" customHeight="1">
      <c r="A12" s="1745" t="s">
        <v>338</v>
      </c>
      <c r="B12" s="1746"/>
      <c r="C12" s="21">
        <v>146275579</v>
      </c>
      <c r="D12" s="21">
        <v>64337985</v>
      </c>
      <c r="E12" s="21">
        <v>26729467</v>
      </c>
      <c r="F12" s="21">
        <v>55208127</v>
      </c>
      <c r="G12" s="21">
        <v>0</v>
      </c>
    </row>
    <row r="13" spans="1:7" s="103" customFormat="1" ht="19.149999999999999" customHeight="1">
      <c r="A13" s="1743" t="s">
        <v>846</v>
      </c>
      <c r="B13" s="1744"/>
      <c r="C13" s="23">
        <v>170386962</v>
      </c>
      <c r="D13" s="23">
        <v>73151374</v>
      </c>
      <c r="E13" s="23">
        <v>30371170</v>
      </c>
      <c r="F13" s="23">
        <v>66864418</v>
      </c>
      <c r="G13" s="23">
        <v>0</v>
      </c>
    </row>
    <row r="14" spans="1:7" s="102" customFormat="1" ht="12" customHeight="1">
      <c r="A14" s="24"/>
      <c r="B14" s="25"/>
      <c r="C14" s="21"/>
      <c r="D14" s="21"/>
      <c r="E14" s="21"/>
      <c r="F14" s="21"/>
      <c r="G14" s="21"/>
    </row>
    <row r="15" spans="1:7" s="105" customFormat="1" ht="18.95" customHeight="1">
      <c r="A15" s="24" t="s">
        <v>269</v>
      </c>
      <c r="B15" s="26" t="s">
        <v>270</v>
      </c>
      <c r="C15" s="21">
        <v>8876350</v>
      </c>
      <c r="D15" s="719">
        <v>4134034</v>
      </c>
      <c r="E15" s="719">
        <v>1872246</v>
      </c>
      <c r="F15" s="719">
        <v>2870070</v>
      </c>
      <c r="G15" s="719">
        <v>0</v>
      </c>
    </row>
    <row r="16" spans="1:7" s="105" customFormat="1" ht="18.95" customHeight="1">
      <c r="A16" s="24" t="s">
        <v>271</v>
      </c>
      <c r="B16" s="26" t="s">
        <v>272</v>
      </c>
      <c r="C16" s="21">
        <v>10363398</v>
      </c>
      <c r="D16" s="719">
        <v>4462474</v>
      </c>
      <c r="E16" s="719">
        <v>1891836</v>
      </c>
      <c r="F16" s="719">
        <v>4009088</v>
      </c>
      <c r="G16" s="719">
        <v>0</v>
      </c>
    </row>
    <row r="17" spans="1:7" s="105" customFormat="1" ht="18.95" customHeight="1">
      <c r="A17" s="24" t="s">
        <v>273</v>
      </c>
      <c r="B17" s="26" t="s">
        <v>274</v>
      </c>
      <c r="C17" s="21">
        <v>9625110</v>
      </c>
      <c r="D17" s="719">
        <v>2906330</v>
      </c>
      <c r="E17" s="719">
        <v>1776970</v>
      </c>
      <c r="F17" s="719">
        <v>4941810</v>
      </c>
      <c r="G17" s="719">
        <v>0</v>
      </c>
    </row>
    <row r="18" spans="1:7" s="105" customFormat="1" ht="18.95" customHeight="1">
      <c r="A18" s="24" t="s">
        <v>275</v>
      </c>
      <c r="B18" s="26" t="s">
        <v>276</v>
      </c>
      <c r="C18" s="719">
        <v>12828673</v>
      </c>
      <c r="D18" s="719">
        <v>6545551</v>
      </c>
      <c r="E18" s="719">
        <v>403584</v>
      </c>
      <c r="F18" s="719">
        <v>5879538</v>
      </c>
      <c r="G18" s="719">
        <v>0</v>
      </c>
    </row>
    <row r="19" spans="1:7" s="105" customFormat="1" ht="18.95" customHeight="1">
      <c r="A19" s="24" t="s">
        <v>277</v>
      </c>
      <c r="B19" s="26" t="s">
        <v>278</v>
      </c>
      <c r="C19" s="719">
        <v>3938923</v>
      </c>
      <c r="D19" s="719">
        <v>1349916</v>
      </c>
      <c r="E19" s="719">
        <v>433724</v>
      </c>
      <c r="F19" s="719">
        <v>2155283</v>
      </c>
      <c r="G19" s="719">
        <v>0</v>
      </c>
    </row>
    <row r="20" spans="1:7" s="105" customFormat="1" ht="18.95" customHeight="1">
      <c r="A20" s="24" t="s">
        <v>279</v>
      </c>
      <c r="B20" s="26" t="s">
        <v>280</v>
      </c>
      <c r="C20" s="719">
        <v>5015062</v>
      </c>
      <c r="D20" s="719">
        <v>2597516</v>
      </c>
      <c r="E20" s="719">
        <v>651935</v>
      </c>
      <c r="F20" s="719">
        <v>1765611</v>
      </c>
      <c r="G20" s="719">
        <v>0</v>
      </c>
    </row>
    <row r="21" spans="1:7" s="105" customFormat="1" ht="18.95" customHeight="1">
      <c r="A21" s="24" t="s">
        <v>281</v>
      </c>
      <c r="B21" s="26" t="s">
        <v>282</v>
      </c>
      <c r="C21" s="719">
        <v>7003877</v>
      </c>
      <c r="D21" s="719">
        <v>2112080</v>
      </c>
      <c r="E21" s="719">
        <v>947373</v>
      </c>
      <c r="F21" s="719">
        <v>3944424</v>
      </c>
      <c r="G21" s="719">
        <v>0</v>
      </c>
    </row>
    <row r="22" spans="1:7" s="105" customFormat="1" ht="18.95" customHeight="1">
      <c r="A22" s="24" t="s">
        <v>283</v>
      </c>
      <c r="B22" s="26" t="s">
        <v>284</v>
      </c>
      <c r="C22" s="719">
        <v>9735176</v>
      </c>
      <c r="D22" s="719">
        <v>2361104</v>
      </c>
      <c r="E22" s="719">
        <v>4091355</v>
      </c>
      <c r="F22" s="719">
        <v>3282717</v>
      </c>
      <c r="G22" s="719">
        <v>0</v>
      </c>
    </row>
    <row r="23" spans="1:7" s="105" customFormat="1" ht="18.95" customHeight="1">
      <c r="A23" s="24" t="s">
        <v>285</v>
      </c>
      <c r="B23" s="26" t="s">
        <v>286</v>
      </c>
      <c r="C23" s="719">
        <v>8303407</v>
      </c>
      <c r="D23" s="719">
        <v>2359250</v>
      </c>
      <c r="E23" s="719">
        <v>2695176</v>
      </c>
      <c r="F23" s="719">
        <v>3248981</v>
      </c>
      <c r="G23" s="719">
        <v>0</v>
      </c>
    </row>
    <row r="24" spans="1:7" s="105" customFormat="1" ht="18.95" customHeight="1">
      <c r="A24" s="24" t="s">
        <v>287</v>
      </c>
      <c r="B24" s="26" t="s">
        <v>288</v>
      </c>
      <c r="C24" s="719">
        <v>2765206</v>
      </c>
      <c r="D24" s="719">
        <v>1196083</v>
      </c>
      <c r="E24" s="719">
        <v>201116</v>
      </c>
      <c r="F24" s="719">
        <v>1368007</v>
      </c>
      <c r="G24" s="719">
        <v>0</v>
      </c>
    </row>
    <row r="25" spans="1:7" s="105" customFormat="1" ht="18.95" customHeight="1">
      <c r="A25" s="24" t="s">
        <v>289</v>
      </c>
      <c r="B25" s="26" t="s">
        <v>290</v>
      </c>
      <c r="C25" s="719">
        <v>5522293</v>
      </c>
      <c r="D25" s="719">
        <v>1064422</v>
      </c>
      <c r="E25" s="719">
        <v>637634</v>
      </c>
      <c r="F25" s="719">
        <v>3820237</v>
      </c>
      <c r="G25" s="719">
        <v>0</v>
      </c>
    </row>
    <row r="26" spans="1:7" s="105" customFormat="1" ht="18.95" customHeight="1">
      <c r="A26" s="24" t="s">
        <v>291</v>
      </c>
      <c r="B26" s="26" t="s">
        <v>292</v>
      </c>
      <c r="C26" s="719">
        <v>8329523</v>
      </c>
      <c r="D26" s="719">
        <v>3975658</v>
      </c>
      <c r="E26" s="719">
        <v>973347</v>
      </c>
      <c r="F26" s="719">
        <v>3380518</v>
      </c>
      <c r="G26" s="719">
        <v>0</v>
      </c>
    </row>
    <row r="27" spans="1:7" s="105" customFormat="1" ht="18.95" customHeight="1">
      <c r="A27" s="24" t="s">
        <v>293</v>
      </c>
      <c r="B27" s="26" t="s">
        <v>294</v>
      </c>
      <c r="C27" s="719">
        <v>9233535</v>
      </c>
      <c r="D27" s="719">
        <v>5384075</v>
      </c>
      <c r="E27" s="719">
        <v>1683227</v>
      </c>
      <c r="F27" s="719">
        <v>2166233</v>
      </c>
      <c r="G27" s="719">
        <v>0</v>
      </c>
    </row>
    <row r="28" spans="1:7" s="105" customFormat="1" ht="18.95" customHeight="1">
      <c r="A28" s="24" t="s">
        <v>295</v>
      </c>
      <c r="B28" s="26" t="s">
        <v>296</v>
      </c>
      <c r="C28" s="719">
        <v>9124267</v>
      </c>
      <c r="D28" s="719">
        <v>4270372</v>
      </c>
      <c r="E28" s="719">
        <v>1855205</v>
      </c>
      <c r="F28" s="719">
        <v>2998690</v>
      </c>
      <c r="G28" s="719">
        <v>0</v>
      </c>
    </row>
    <row r="29" spans="1:7" s="105" customFormat="1" ht="18.95" customHeight="1">
      <c r="A29" s="24" t="s">
        <v>297</v>
      </c>
      <c r="B29" s="26" t="s">
        <v>298</v>
      </c>
      <c r="C29" s="719">
        <v>8125062</v>
      </c>
      <c r="D29" s="719">
        <v>4762693</v>
      </c>
      <c r="E29" s="719">
        <v>968351</v>
      </c>
      <c r="F29" s="21">
        <v>2394018</v>
      </c>
      <c r="G29" s="719">
        <v>0</v>
      </c>
    </row>
    <row r="30" spans="1:7" s="105" customFormat="1" ht="18.95" customHeight="1">
      <c r="A30" s="24" t="s">
        <v>299</v>
      </c>
      <c r="B30" s="26" t="s">
        <v>300</v>
      </c>
      <c r="C30" s="719">
        <v>6528512</v>
      </c>
      <c r="D30" s="719">
        <v>2813194</v>
      </c>
      <c r="E30" s="719">
        <v>1174225</v>
      </c>
      <c r="F30" s="719">
        <v>2541093</v>
      </c>
      <c r="G30" s="719">
        <v>0</v>
      </c>
    </row>
    <row r="31" spans="1:7" s="105" customFormat="1" ht="18.95" customHeight="1">
      <c r="A31" s="24" t="s">
        <v>301</v>
      </c>
      <c r="B31" s="26" t="s">
        <v>302</v>
      </c>
      <c r="C31" s="719">
        <v>3014728</v>
      </c>
      <c r="D31" s="719">
        <v>1760613</v>
      </c>
      <c r="E31" s="719">
        <v>99253</v>
      </c>
      <c r="F31" s="719">
        <v>1154862</v>
      </c>
      <c r="G31" s="719">
        <v>0</v>
      </c>
    </row>
    <row r="32" spans="1:7" s="105" customFormat="1" ht="18.95" customHeight="1">
      <c r="A32" s="24" t="s">
        <v>303</v>
      </c>
      <c r="B32" s="26" t="s">
        <v>304</v>
      </c>
      <c r="C32" s="719">
        <v>5191744</v>
      </c>
      <c r="D32" s="719">
        <v>1688158</v>
      </c>
      <c r="E32" s="719">
        <v>463348</v>
      </c>
      <c r="F32" s="719">
        <v>3040238</v>
      </c>
      <c r="G32" s="719">
        <v>0</v>
      </c>
    </row>
    <row r="33" spans="1:9" s="105" customFormat="1" ht="18.95" customHeight="1">
      <c r="A33" s="24" t="s">
        <v>305</v>
      </c>
      <c r="B33" s="26" t="s">
        <v>306</v>
      </c>
      <c r="C33" s="719">
        <v>3692392</v>
      </c>
      <c r="D33" s="719">
        <v>637032</v>
      </c>
      <c r="E33" s="719">
        <v>518743</v>
      </c>
      <c r="F33" s="719">
        <v>2536617</v>
      </c>
      <c r="G33" s="719">
        <v>0</v>
      </c>
    </row>
    <row r="34" spans="1:9" s="105" customFormat="1" ht="18.95" customHeight="1">
      <c r="A34" s="24" t="s">
        <v>307</v>
      </c>
      <c r="B34" s="26" t="s">
        <v>308</v>
      </c>
      <c r="C34" s="719">
        <v>3901695</v>
      </c>
      <c r="D34" s="719">
        <v>962640</v>
      </c>
      <c r="E34" s="719">
        <v>516715</v>
      </c>
      <c r="F34" s="719">
        <v>2422340</v>
      </c>
      <c r="G34" s="719">
        <v>0</v>
      </c>
    </row>
    <row r="35" spans="1:9" s="105" customFormat="1" ht="18.95" customHeight="1">
      <c r="A35" s="24" t="s">
        <v>309</v>
      </c>
      <c r="B35" s="26" t="s">
        <v>310</v>
      </c>
      <c r="C35" s="719">
        <v>13935222</v>
      </c>
      <c r="D35" s="719">
        <v>7704818</v>
      </c>
      <c r="E35" s="719">
        <v>3726697</v>
      </c>
      <c r="F35" s="719">
        <v>2503707</v>
      </c>
      <c r="G35" s="719">
        <v>0</v>
      </c>
    </row>
    <row r="36" spans="1:9" s="105" customFormat="1" ht="18.95" customHeight="1">
      <c r="A36" s="24" t="s">
        <v>311</v>
      </c>
      <c r="B36" s="26" t="s">
        <v>312</v>
      </c>
      <c r="C36" s="719">
        <v>14340298</v>
      </c>
      <c r="D36" s="719">
        <v>7973340</v>
      </c>
      <c r="E36" s="719">
        <v>2056705</v>
      </c>
      <c r="F36" s="719">
        <v>4310253</v>
      </c>
      <c r="G36" s="719">
        <v>0</v>
      </c>
    </row>
    <row r="37" spans="1:9" s="105" customFormat="1" ht="18.95" customHeight="1" thickBot="1">
      <c r="A37" s="28" t="s">
        <v>313</v>
      </c>
      <c r="B37" s="29" t="s">
        <v>314</v>
      </c>
      <c r="C37" s="106">
        <v>992509</v>
      </c>
      <c r="D37" s="686">
        <v>130021</v>
      </c>
      <c r="E37" s="686">
        <v>732405</v>
      </c>
      <c r="F37" s="686">
        <v>130083</v>
      </c>
      <c r="G37" s="686">
        <v>0</v>
      </c>
    </row>
    <row r="38" spans="1:9" s="107" customFormat="1" ht="11.1" customHeight="1">
      <c r="A38" s="107" t="s">
        <v>525</v>
      </c>
      <c r="B38" s="808"/>
      <c r="C38" s="809"/>
      <c r="D38" s="809"/>
      <c r="E38" s="807"/>
      <c r="F38" s="807"/>
      <c r="G38" s="804" t="s">
        <v>889</v>
      </c>
      <c r="H38" s="806"/>
      <c r="I38" s="371"/>
    </row>
    <row r="39" spans="1:9" s="105" customFormat="1" ht="11.25">
      <c r="C39" s="110"/>
      <c r="D39" s="110"/>
    </row>
    <row r="40" spans="1:9" s="105" customFormat="1" ht="11.25">
      <c r="A40" s="92"/>
      <c r="B40" s="92"/>
      <c r="C40" s="110"/>
      <c r="D40" s="110"/>
    </row>
    <row r="41" spans="1:9" s="105" customFormat="1" ht="11.25">
      <c r="A41" s="92"/>
      <c r="B41" s="92"/>
      <c r="C41" s="110"/>
      <c r="D41" s="110"/>
    </row>
    <row r="42" spans="1:9" s="105" customFormat="1" ht="11.25">
      <c r="A42" s="92"/>
      <c r="B42" s="92"/>
      <c r="C42" s="110"/>
      <c r="D42" s="110"/>
    </row>
    <row r="43" spans="1:9" s="105" customFormat="1" ht="11.25">
      <c r="A43" s="92"/>
      <c r="B43" s="92"/>
      <c r="C43" s="110"/>
      <c r="D43" s="110"/>
    </row>
    <row r="44" spans="1:9" s="105" customFormat="1" ht="11.25">
      <c r="A44" s="92"/>
      <c r="B44" s="92"/>
      <c r="C44" s="110"/>
      <c r="D44" s="110"/>
    </row>
    <row r="45" spans="1:9" s="105" customFormat="1" ht="11.25">
      <c r="A45" s="92"/>
      <c r="B45" s="92"/>
      <c r="C45" s="110"/>
      <c r="D45" s="110"/>
    </row>
    <row r="46" spans="1:9" s="105" customFormat="1" ht="11.25">
      <c r="A46" s="92"/>
      <c r="B46" s="92"/>
      <c r="C46" s="110"/>
      <c r="D46" s="110"/>
    </row>
    <row r="47" spans="1:9" s="105" customFormat="1" ht="11.25">
      <c r="A47" s="92"/>
      <c r="B47" s="92"/>
      <c r="C47" s="110"/>
      <c r="D47" s="110"/>
    </row>
    <row r="48" spans="1:9" s="105" customFormat="1" ht="11.25">
      <c r="A48" s="92"/>
      <c r="B48" s="92"/>
      <c r="C48" s="110"/>
      <c r="D48" s="110"/>
    </row>
    <row r="49" spans="1:4" s="105" customFormat="1" ht="11.25">
      <c r="A49" s="92"/>
      <c r="B49" s="92"/>
      <c r="C49" s="110"/>
      <c r="D49" s="110"/>
    </row>
    <row r="50" spans="1:4" s="105" customFormat="1" ht="11.25">
      <c r="A50" s="92"/>
      <c r="B50" s="92"/>
      <c r="C50" s="110"/>
      <c r="D50" s="110"/>
    </row>
    <row r="51" spans="1:4" s="105" customFormat="1" ht="11.25">
      <c r="A51" s="92"/>
      <c r="B51" s="92"/>
      <c r="C51" s="110"/>
      <c r="D51" s="110"/>
    </row>
    <row r="52" spans="1:4" s="105" customFormat="1" ht="11.25">
      <c r="A52" s="92"/>
      <c r="B52" s="92"/>
      <c r="C52" s="110"/>
      <c r="D52" s="110"/>
    </row>
    <row r="53" spans="1:4" s="105" customFormat="1" ht="11.25">
      <c r="A53" s="92"/>
      <c r="B53" s="92"/>
      <c r="C53" s="110"/>
      <c r="D53" s="110"/>
    </row>
    <row r="54" spans="1:4" s="105" customFormat="1" ht="11.25">
      <c r="A54" s="92"/>
      <c r="B54" s="92"/>
      <c r="C54" s="110"/>
      <c r="D54" s="110"/>
    </row>
    <row r="55" spans="1:4" s="105" customFormat="1" ht="11.25">
      <c r="A55" s="92"/>
      <c r="B55" s="92"/>
      <c r="C55" s="110"/>
      <c r="D55" s="110"/>
    </row>
    <row r="56" spans="1:4" s="105" customFormat="1" ht="11.25">
      <c r="A56" s="92"/>
      <c r="B56" s="92"/>
      <c r="C56" s="110"/>
      <c r="D56" s="110"/>
    </row>
    <row r="57" spans="1:4" s="105" customFormat="1" ht="11.25">
      <c r="A57" s="92"/>
      <c r="B57" s="92"/>
      <c r="C57" s="110"/>
      <c r="D57" s="110"/>
    </row>
    <row r="58" spans="1:4" s="105" customFormat="1" ht="11.25">
      <c r="A58" s="92"/>
      <c r="B58" s="92"/>
      <c r="C58" s="110"/>
      <c r="D58" s="110"/>
    </row>
    <row r="59" spans="1:4" s="105" customFormat="1" ht="11.25">
      <c r="A59" s="92"/>
      <c r="B59" s="92"/>
      <c r="C59" s="110"/>
      <c r="D59" s="110"/>
    </row>
    <row r="60" spans="1:4" s="105" customFormat="1" ht="11.25">
      <c r="A60" s="92"/>
      <c r="B60" s="92"/>
      <c r="C60" s="110"/>
      <c r="D60" s="110"/>
    </row>
    <row r="61" spans="1:4" s="105" customFormat="1" ht="11.25">
      <c r="A61" s="92"/>
      <c r="B61" s="92"/>
      <c r="C61" s="110"/>
      <c r="D61" s="110"/>
    </row>
    <row r="62" spans="1:4" s="105" customFormat="1" ht="11.25">
      <c r="A62" s="92"/>
      <c r="B62" s="92"/>
      <c r="C62" s="110"/>
      <c r="D62" s="110"/>
    </row>
    <row r="63" spans="1:4" s="105" customFormat="1" ht="11.25">
      <c r="A63" s="92"/>
      <c r="B63" s="92"/>
      <c r="C63" s="110"/>
      <c r="D63" s="110"/>
    </row>
    <row r="64" spans="1:4" s="105" customFormat="1" ht="11.25">
      <c r="A64" s="92"/>
      <c r="B64" s="92"/>
      <c r="C64" s="110"/>
      <c r="D64" s="110"/>
    </row>
    <row r="65" spans="1:4" s="105" customFormat="1" ht="11.25">
      <c r="A65" s="92"/>
      <c r="B65" s="92"/>
      <c r="C65" s="110"/>
      <c r="D65" s="110"/>
    </row>
    <row r="66" spans="1:4" s="105" customFormat="1" ht="11.25">
      <c r="A66" s="92"/>
      <c r="B66" s="92"/>
      <c r="C66" s="110"/>
      <c r="D66" s="110"/>
    </row>
    <row r="67" spans="1:4" s="105" customFormat="1" ht="11.25">
      <c r="A67" s="92"/>
      <c r="B67" s="92"/>
      <c r="C67" s="110"/>
      <c r="D67" s="110"/>
    </row>
    <row r="68" spans="1:4" s="105" customFormat="1" ht="11.25">
      <c r="A68" s="92"/>
      <c r="B68" s="92"/>
      <c r="C68" s="110"/>
      <c r="D68" s="110"/>
    </row>
    <row r="69" spans="1:4" s="105" customFormat="1" ht="11.25">
      <c r="A69" s="92"/>
      <c r="B69" s="92"/>
      <c r="C69" s="110"/>
      <c r="D69" s="110"/>
    </row>
    <row r="70" spans="1:4" s="105" customFormat="1" ht="11.25">
      <c r="A70" s="92"/>
      <c r="B70" s="92"/>
      <c r="C70" s="110"/>
      <c r="D70" s="110"/>
    </row>
    <row r="71" spans="1:4" s="105" customFormat="1" ht="11.25">
      <c r="A71" s="92"/>
      <c r="B71" s="92"/>
      <c r="C71" s="110"/>
      <c r="D71" s="110"/>
    </row>
    <row r="72" spans="1:4" s="105" customFormat="1" ht="11.25">
      <c r="A72" s="92"/>
      <c r="B72" s="92"/>
      <c r="C72" s="110"/>
      <c r="D72" s="110"/>
    </row>
    <row r="73" spans="1:4" s="105" customFormat="1" ht="11.25">
      <c r="A73" s="92"/>
      <c r="B73" s="92"/>
      <c r="C73" s="110"/>
      <c r="D73" s="110"/>
    </row>
    <row r="74" spans="1:4" s="105" customFormat="1" ht="11.25">
      <c r="A74" s="92"/>
      <c r="B74" s="92"/>
      <c r="C74" s="110"/>
      <c r="D74" s="110"/>
    </row>
    <row r="75" spans="1:4" s="105" customFormat="1" ht="11.25">
      <c r="A75" s="92"/>
      <c r="B75" s="92"/>
      <c r="C75" s="110"/>
      <c r="D75" s="110"/>
    </row>
    <row r="76" spans="1:4" s="105" customFormat="1" ht="11.25">
      <c r="A76" s="92"/>
      <c r="B76" s="92"/>
      <c r="C76" s="110"/>
      <c r="D76" s="110"/>
    </row>
    <row r="77" spans="1:4" s="105" customFormat="1" ht="11.25">
      <c r="A77" s="92"/>
      <c r="B77" s="92"/>
      <c r="C77" s="110"/>
      <c r="D77" s="110"/>
    </row>
    <row r="78" spans="1:4" s="105" customFormat="1" ht="11.25">
      <c r="A78" s="92"/>
      <c r="B78" s="92"/>
      <c r="C78" s="110"/>
      <c r="D78" s="110"/>
    </row>
    <row r="79" spans="1:4" s="105" customFormat="1" ht="11.25">
      <c r="A79" s="92"/>
      <c r="B79" s="92"/>
      <c r="C79" s="110"/>
      <c r="D79" s="110"/>
    </row>
    <row r="80" spans="1:4" s="105" customFormat="1" ht="11.25">
      <c r="A80" s="92"/>
      <c r="B80" s="92"/>
      <c r="C80" s="110"/>
      <c r="D80" s="110"/>
    </row>
    <row r="81" spans="1:4" s="105" customFormat="1" ht="11.25">
      <c r="A81" s="92"/>
      <c r="B81" s="92"/>
      <c r="C81" s="110"/>
      <c r="D81" s="110"/>
    </row>
    <row r="82" spans="1:4" s="105" customFormat="1" ht="11.25">
      <c r="A82" s="92"/>
      <c r="B82" s="92"/>
      <c r="C82" s="110"/>
      <c r="D82" s="110"/>
    </row>
    <row r="83" spans="1:4" s="105" customFormat="1" ht="11.25">
      <c r="A83" s="92"/>
      <c r="B83" s="92"/>
      <c r="C83" s="110"/>
      <c r="D83" s="110"/>
    </row>
    <row r="84" spans="1:4" s="105" customFormat="1" ht="11.25">
      <c r="A84" s="92"/>
      <c r="B84" s="92"/>
      <c r="C84" s="110"/>
      <c r="D84" s="110"/>
    </row>
    <row r="85" spans="1:4" s="105" customFormat="1" ht="11.25">
      <c r="A85" s="92"/>
      <c r="B85" s="92"/>
      <c r="C85" s="110"/>
      <c r="D85" s="110"/>
    </row>
    <row r="86" spans="1:4" s="105" customFormat="1" ht="11.25">
      <c r="A86" s="92"/>
      <c r="B86" s="92"/>
      <c r="C86" s="110"/>
      <c r="D86" s="110"/>
    </row>
    <row r="87" spans="1:4" s="105" customFormat="1" ht="11.25">
      <c r="A87" s="92"/>
      <c r="B87" s="92"/>
      <c r="C87" s="110"/>
      <c r="D87" s="110"/>
    </row>
    <row r="88" spans="1:4" s="105" customFormat="1" ht="11.25">
      <c r="A88" s="92"/>
      <c r="B88" s="92"/>
      <c r="C88" s="110"/>
      <c r="D88" s="110"/>
    </row>
    <row r="89" spans="1:4" s="105" customFormat="1" ht="11.25">
      <c r="A89" s="92"/>
      <c r="B89" s="92"/>
      <c r="C89" s="110"/>
      <c r="D89" s="110"/>
    </row>
    <row r="90" spans="1:4" s="105" customFormat="1" ht="11.25">
      <c r="A90" s="92"/>
      <c r="B90" s="92"/>
      <c r="C90" s="110"/>
      <c r="D90" s="110"/>
    </row>
    <row r="91" spans="1:4" s="105" customFormat="1" ht="11.25">
      <c r="A91" s="92"/>
      <c r="B91" s="92"/>
      <c r="C91" s="110"/>
      <c r="D91" s="110"/>
    </row>
    <row r="92" spans="1:4" s="105" customFormat="1" ht="11.25">
      <c r="A92" s="92"/>
      <c r="B92" s="92"/>
      <c r="C92" s="110"/>
      <c r="D92" s="110"/>
    </row>
    <row r="93" spans="1:4" s="105" customFormat="1" ht="11.25">
      <c r="A93" s="92"/>
      <c r="B93" s="92"/>
      <c r="C93" s="110"/>
      <c r="D93" s="110"/>
    </row>
    <row r="94" spans="1:4" s="105" customFormat="1" ht="11.25">
      <c r="A94" s="92"/>
      <c r="B94" s="92"/>
      <c r="C94" s="110"/>
      <c r="D94" s="110"/>
    </row>
    <row r="95" spans="1:4" s="105" customFormat="1" ht="11.25">
      <c r="A95" s="92"/>
      <c r="B95" s="92"/>
      <c r="C95" s="110"/>
      <c r="D95" s="110"/>
    </row>
    <row r="96" spans="1:4" s="105" customFormat="1" ht="11.25">
      <c r="A96" s="92"/>
      <c r="B96" s="92"/>
      <c r="C96" s="110"/>
      <c r="D96" s="110"/>
    </row>
    <row r="97" spans="1:4" s="105" customFormat="1" ht="11.25">
      <c r="A97" s="92"/>
      <c r="B97" s="92"/>
      <c r="C97" s="110"/>
      <c r="D97" s="110"/>
    </row>
    <row r="98" spans="1:4" s="105" customFormat="1" ht="11.25">
      <c r="A98" s="92"/>
      <c r="B98" s="92"/>
      <c r="C98" s="110"/>
      <c r="D98" s="110"/>
    </row>
    <row r="99" spans="1:4" s="105" customFormat="1" ht="11.25">
      <c r="A99" s="92"/>
      <c r="B99" s="92"/>
      <c r="C99" s="110"/>
      <c r="D99" s="110"/>
    </row>
    <row r="100" spans="1:4" s="105" customFormat="1" ht="11.25">
      <c r="A100" s="92"/>
      <c r="B100" s="92"/>
      <c r="C100" s="110"/>
      <c r="D100" s="110"/>
    </row>
    <row r="101" spans="1:4" s="105" customFormat="1" ht="11.25">
      <c r="A101" s="92"/>
      <c r="B101" s="92"/>
      <c r="C101" s="110"/>
      <c r="D101" s="110"/>
    </row>
    <row r="102" spans="1:4" s="105" customFormat="1" ht="11.25">
      <c r="A102" s="92"/>
      <c r="B102" s="92"/>
      <c r="C102" s="110"/>
      <c r="D102" s="110"/>
    </row>
    <row r="103" spans="1:4" s="105" customFormat="1" ht="11.25">
      <c r="A103" s="92"/>
      <c r="B103" s="92"/>
      <c r="C103" s="110"/>
      <c r="D103" s="110"/>
    </row>
  </sheetData>
  <sheetProtection selectLockedCells="1"/>
  <mergeCells count="13">
    <mergeCell ref="A3:G3"/>
    <mergeCell ref="A4:G4"/>
    <mergeCell ref="G6:G8"/>
    <mergeCell ref="F6:F8"/>
    <mergeCell ref="E6:E8"/>
    <mergeCell ref="D6:D8"/>
    <mergeCell ref="C6:C8"/>
    <mergeCell ref="A6:B8"/>
    <mergeCell ref="A9:B9"/>
    <mergeCell ref="A10:B10"/>
    <mergeCell ref="A13:B13"/>
    <mergeCell ref="A11:B11"/>
    <mergeCell ref="A12:B12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4"/>
  <dimension ref="A1:U102"/>
  <sheetViews>
    <sheetView showGridLines="0" view="pageBreakPreview" topLeftCell="C1" zoomScaleNormal="100" zoomScaleSheetLayoutView="100" workbookViewId="0">
      <selection activeCell="K10" sqref="K10"/>
    </sheetView>
  </sheetViews>
  <sheetFormatPr defaultRowHeight="14.25"/>
  <cols>
    <col min="1" max="1" width="12.625" style="165" customWidth="1"/>
    <col min="2" max="3" width="11.625" style="167" customWidth="1"/>
    <col min="4" max="8" width="11.625" style="165" customWidth="1"/>
    <col min="9" max="12" width="11.625" style="167" customWidth="1"/>
    <col min="13" max="13" width="11.625" style="165" customWidth="1"/>
    <col min="14" max="14" width="12.625" style="165" customWidth="1"/>
    <col min="15" max="15" width="11.125" style="165" customWidth="1"/>
    <col min="16" max="16" width="14.625" style="165" customWidth="1"/>
    <col min="17" max="20" width="14.125" style="165" customWidth="1"/>
    <col min="21" max="16384" width="9" style="165"/>
  </cols>
  <sheetData>
    <row r="1" spans="1:21" ht="14.1" customHeight="1">
      <c r="A1" s="32" t="s">
        <v>1136</v>
      </c>
      <c r="N1" s="168" t="s">
        <v>1137</v>
      </c>
      <c r="O1" s="32" t="s">
        <v>1138</v>
      </c>
      <c r="P1" s="32"/>
    </row>
    <row r="2" spans="1:21" ht="14.1" customHeight="1"/>
    <row r="3" spans="1:21" s="98" customFormat="1" ht="20.100000000000001" customHeight="1">
      <c r="A3" s="1637" t="s">
        <v>653</v>
      </c>
      <c r="B3" s="1637"/>
      <c r="C3" s="1637"/>
      <c r="D3" s="1637"/>
      <c r="E3" s="1637"/>
      <c r="F3" s="1637"/>
      <c r="G3" s="1637"/>
      <c r="H3" s="1637" t="s">
        <v>654</v>
      </c>
      <c r="I3" s="1637"/>
      <c r="J3" s="1637"/>
      <c r="K3" s="1637"/>
      <c r="L3" s="1637"/>
      <c r="M3" s="1637"/>
      <c r="N3" s="1637"/>
      <c r="O3" s="1637" t="s">
        <v>1177</v>
      </c>
      <c r="P3" s="1637"/>
      <c r="Q3" s="1637"/>
      <c r="R3" s="1637"/>
      <c r="S3" s="1637"/>
      <c r="T3" s="1637"/>
      <c r="U3" s="880"/>
    </row>
    <row r="4" spans="1:21" s="99" customFormat="1" ht="24" customHeight="1">
      <c r="O4" s="1638" t="s">
        <v>1178</v>
      </c>
      <c r="P4" s="1638"/>
      <c r="Q4" s="1638"/>
      <c r="R4" s="1638"/>
      <c r="S4" s="1638"/>
      <c r="T4" s="1638"/>
    </row>
    <row r="5" spans="1:21" s="105" customFormat="1" ht="18" customHeight="1" thickBot="1">
      <c r="B5" s="88"/>
      <c r="C5" s="88"/>
      <c r="I5" s="88"/>
      <c r="J5" s="88"/>
      <c r="K5" s="88"/>
      <c r="L5" s="88"/>
    </row>
    <row r="6" spans="1:21" s="372" customFormat="1" ht="13.5" customHeight="1">
      <c r="A6" s="2191" t="s">
        <v>239</v>
      </c>
      <c r="B6" s="1785" t="s">
        <v>1030</v>
      </c>
      <c r="C6" s="1304" t="s">
        <v>1031</v>
      </c>
      <c r="D6" s="1319" t="s">
        <v>240</v>
      </c>
      <c r="E6" s="1304" t="s">
        <v>1038</v>
      </c>
      <c r="F6" s="2194" t="s">
        <v>1037</v>
      </c>
      <c r="G6" s="2173" t="s">
        <v>1036</v>
      </c>
      <c r="H6" s="2188" t="s">
        <v>1039</v>
      </c>
      <c r="I6" s="2197" t="s">
        <v>1032</v>
      </c>
      <c r="J6" s="2176" t="s">
        <v>1034</v>
      </c>
      <c r="K6" s="2200" t="s">
        <v>1040</v>
      </c>
      <c r="L6" s="2200" t="s">
        <v>1041</v>
      </c>
      <c r="M6" s="1322" t="s">
        <v>1033</v>
      </c>
      <c r="N6" s="2179" t="s">
        <v>82</v>
      </c>
      <c r="O6" s="2184" t="s">
        <v>239</v>
      </c>
      <c r="P6" s="2185"/>
      <c r="Q6" s="1760" t="s">
        <v>1042</v>
      </c>
      <c r="R6" s="2176" t="s">
        <v>1035</v>
      </c>
      <c r="S6" s="2176" t="s">
        <v>1043</v>
      </c>
      <c r="T6" s="2173" t="s">
        <v>1044</v>
      </c>
    </row>
    <row r="7" spans="1:21" s="372" customFormat="1" ht="13.5" customHeight="1">
      <c r="A7" s="2192"/>
      <c r="B7" s="1786"/>
      <c r="C7" s="2113"/>
      <c r="D7" s="1755"/>
      <c r="E7" s="2113"/>
      <c r="F7" s="2195"/>
      <c r="G7" s="2174"/>
      <c r="H7" s="2189"/>
      <c r="I7" s="2198"/>
      <c r="J7" s="2177"/>
      <c r="K7" s="2201"/>
      <c r="L7" s="2201"/>
      <c r="M7" s="1323"/>
      <c r="N7" s="2180"/>
      <c r="O7" s="2126"/>
      <c r="P7" s="2186"/>
      <c r="Q7" s="2182"/>
      <c r="R7" s="2177"/>
      <c r="S7" s="2177"/>
      <c r="T7" s="2174"/>
    </row>
    <row r="8" spans="1:21" s="372" customFormat="1" ht="13.5" customHeight="1">
      <c r="A8" s="2192"/>
      <c r="B8" s="1786"/>
      <c r="C8" s="2113"/>
      <c r="D8" s="1755"/>
      <c r="E8" s="2113"/>
      <c r="F8" s="2195"/>
      <c r="G8" s="2174"/>
      <c r="H8" s="2189"/>
      <c r="I8" s="2198"/>
      <c r="J8" s="2177"/>
      <c r="K8" s="2201"/>
      <c r="L8" s="2201"/>
      <c r="M8" s="1323"/>
      <c r="N8" s="2180"/>
      <c r="O8" s="2126"/>
      <c r="P8" s="2186"/>
      <c r="Q8" s="2182"/>
      <c r="R8" s="2177"/>
      <c r="S8" s="2177"/>
      <c r="T8" s="2174"/>
    </row>
    <row r="9" spans="1:21" s="372" customFormat="1" ht="13.5" customHeight="1">
      <c r="A9" s="2193"/>
      <c r="B9" s="1787"/>
      <c r="C9" s="2069"/>
      <c r="D9" s="1788"/>
      <c r="E9" s="2069"/>
      <c r="F9" s="2196"/>
      <c r="G9" s="2175"/>
      <c r="H9" s="2190"/>
      <c r="I9" s="2199"/>
      <c r="J9" s="2178"/>
      <c r="K9" s="2202"/>
      <c r="L9" s="2202"/>
      <c r="M9" s="1324"/>
      <c r="N9" s="2181"/>
      <c r="O9" s="2127"/>
      <c r="P9" s="2187"/>
      <c r="Q9" s="2183"/>
      <c r="R9" s="2178"/>
      <c r="S9" s="2178"/>
      <c r="T9" s="2175"/>
    </row>
    <row r="10" spans="1:21" s="103" customFormat="1" ht="18.600000000000001" customHeight="1">
      <c r="A10" s="86" t="s">
        <v>338</v>
      </c>
      <c r="B10" s="21">
        <v>303252</v>
      </c>
      <c r="C10" s="21">
        <v>0</v>
      </c>
      <c r="D10" s="21">
        <v>87839</v>
      </c>
      <c r="E10" s="21" t="s">
        <v>1010</v>
      </c>
      <c r="F10" s="21">
        <v>4429313</v>
      </c>
      <c r="G10" s="21">
        <v>0</v>
      </c>
      <c r="H10" s="21">
        <v>6591582</v>
      </c>
      <c r="I10" s="21">
        <v>11879</v>
      </c>
      <c r="J10" s="21">
        <v>8423</v>
      </c>
      <c r="K10" s="21" t="s">
        <v>1010</v>
      </c>
      <c r="L10" s="21" t="s">
        <v>1010</v>
      </c>
      <c r="M10" s="21">
        <v>5443208</v>
      </c>
      <c r="N10" s="271" t="s">
        <v>338</v>
      </c>
      <c r="O10" s="2168" t="s">
        <v>338</v>
      </c>
      <c r="P10" s="2169"/>
      <c r="Q10" s="21" t="s">
        <v>1010</v>
      </c>
      <c r="R10" s="21">
        <v>0</v>
      </c>
      <c r="S10" s="21" t="s">
        <v>1010</v>
      </c>
      <c r="T10" s="21" t="s">
        <v>1010</v>
      </c>
    </row>
    <row r="11" spans="1:21" s="103" customFormat="1" ht="18.600000000000001" customHeight="1">
      <c r="A11" s="86" t="s">
        <v>334</v>
      </c>
      <c r="B11" s="21">
        <v>398083</v>
      </c>
      <c r="C11" s="21">
        <v>70</v>
      </c>
      <c r="D11" s="21">
        <v>81403</v>
      </c>
      <c r="E11" s="21" t="s">
        <v>1010</v>
      </c>
      <c r="F11" s="21">
        <v>4099106</v>
      </c>
      <c r="G11" s="21">
        <v>900</v>
      </c>
      <c r="H11" s="21">
        <v>6725803</v>
      </c>
      <c r="I11" s="21">
        <v>11771</v>
      </c>
      <c r="J11" s="21">
        <v>8020</v>
      </c>
      <c r="K11" s="21" t="s">
        <v>1010</v>
      </c>
      <c r="L11" s="21" t="s">
        <v>1010</v>
      </c>
      <c r="M11" s="21">
        <v>5869658</v>
      </c>
      <c r="N11" s="271" t="s">
        <v>334</v>
      </c>
      <c r="O11" s="1746" t="s">
        <v>334</v>
      </c>
      <c r="P11" s="1746"/>
      <c r="Q11" s="21" t="s">
        <v>1010</v>
      </c>
      <c r="R11" s="21">
        <v>0</v>
      </c>
      <c r="S11" s="21" t="s">
        <v>1010</v>
      </c>
      <c r="T11" s="21" t="s">
        <v>1010</v>
      </c>
    </row>
    <row r="12" spans="1:21" s="103" customFormat="1" ht="18.600000000000001" customHeight="1">
      <c r="A12" s="86" t="s">
        <v>404</v>
      </c>
      <c r="B12" s="21">
        <v>433505</v>
      </c>
      <c r="C12" s="21">
        <v>70</v>
      </c>
      <c r="D12" s="21">
        <v>91142</v>
      </c>
      <c r="E12" s="21" t="s">
        <v>1010</v>
      </c>
      <c r="F12" s="21">
        <v>4181450</v>
      </c>
      <c r="G12" s="21">
        <v>0</v>
      </c>
      <c r="H12" s="21">
        <v>8615653</v>
      </c>
      <c r="I12" s="21">
        <v>11289</v>
      </c>
      <c r="J12" s="21">
        <v>8034</v>
      </c>
      <c r="K12" s="21" t="s">
        <v>1010</v>
      </c>
      <c r="L12" s="21" t="s">
        <v>1010</v>
      </c>
      <c r="M12" s="21">
        <v>5013459</v>
      </c>
      <c r="N12" s="271" t="s">
        <v>404</v>
      </c>
      <c r="O12" s="1746" t="s">
        <v>404</v>
      </c>
      <c r="P12" s="1746"/>
      <c r="Q12" s="21" t="s">
        <v>1010</v>
      </c>
      <c r="R12" s="21">
        <v>0</v>
      </c>
      <c r="S12" s="21" t="s">
        <v>1010</v>
      </c>
      <c r="T12" s="21" t="s">
        <v>1010</v>
      </c>
    </row>
    <row r="13" spans="1:21" s="103" customFormat="1" ht="18.600000000000001" customHeight="1">
      <c r="A13" s="86" t="s">
        <v>665</v>
      </c>
      <c r="B13" s="21">
        <v>773481</v>
      </c>
      <c r="C13" s="21">
        <v>80</v>
      </c>
      <c r="D13" s="21">
        <v>86028</v>
      </c>
      <c r="E13" s="21" t="s">
        <v>1010</v>
      </c>
      <c r="F13" s="21">
        <v>4222308</v>
      </c>
      <c r="G13" s="21">
        <v>0</v>
      </c>
      <c r="H13" s="21">
        <v>8646496</v>
      </c>
      <c r="I13" s="21">
        <v>122901</v>
      </c>
      <c r="J13" s="21">
        <v>6992</v>
      </c>
      <c r="K13" s="21" t="s">
        <v>1010</v>
      </c>
      <c r="L13" s="21" t="s">
        <v>1010</v>
      </c>
      <c r="M13" s="21">
        <v>3579949</v>
      </c>
      <c r="N13" s="271" t="s">
        <v>665</v>
      </c>
      <c r="O13" s="1746" t="s">
        <v>665</v>
      </c>
      <c r="P13" s="1746"/>
      <c r="Q13" s="21" t="s">
        <v>1010</v>
      </c>
      <c r="R13" s="21">
        <v>0</v>
      </c>
      <c r="S13" s="21" t="s">
        <v>1010</v>
      </c>
      <c r="T13" s="21" t="s">
        <v>1010</v>
      </c>
    </row>
    <row r="14" spans="1:21" s="103" customFormat="1" ht="18.600000000000001" customHeight="1">
      <c r="A14" s="104" t="s">
        <v>1002</v>
      </c>
      <c r="B14" s="23">
        <f t="shared" ref="B14:M14" si="0">SUM(B16:B38)</f>
        <v>398384.88</v>
      </c>
      <c r="C14" s="23">
        <f t="shared" si="0"/>
        <v>50</v>
      </c>
      <c r="D14" s="23">
        <f t="shared" si="0"/>
        <v>21289</v>
      </c>
      <c r="E14" s="943">
        <f t="shared" si="0"/>
        <v>91007921.951168686</v>
      </c>
      <c r="F14" s="23">
        <f t="shared" si="0"/>
        <v>2279767.5</v>
      </c>
      <c r="G14" s="23">
        <f t="shared" si="0"/>
        <v>80</v>
      </c>
      <c r="H14" s="23">
        <f t="shared" si="0"/>
        <v>8293397.5700000003</v>
      </c>
      <c r="I14" s="23">
        <f t="shared" si="0"/>
        <v>116188.1</v>
      </c>
      <c r="J14" s="23">
        <f t="shared" si="0"/>
        <v>4629</v>
      </c>
      <c r="K14" s="943">
        <f t="shared" si="0"/>
        <v>37395.5</v>
      </c>
      <c r="L14" s="943">
        <f t="shared" si="0"/>
        <v>41440</v>
      </c>
      <c r="M14" s="23">
        <f t="shared" si="0"/>
        <v>3144097.3185002175</v>
      </c>
      <c r="N14" s="272" t="s">
        <v>1002</v>
      </c>
      <c r="O14" s="1744" t="s">
        <v>1002</v>
      </c>
      <c r="P14" s="1744"/>
      <c r="Q14" s="943">
        <f>SUM(Q16:Q38)</f>
        <v>2283692</v>
      </c>
      <c r="R14" s="943">
        <f>SUM(R16:R38)</f>
        <v>0</v>
      </c>
      <c r="S14" s="943">
        <f>SUM(S16:S38)</f>
        <v>13335497</v>
      </c>
      <c r="T14" s="943">
        <f>SUM(T16:T38)</f>
        <v>238569.13</v>
      </c>
    </row>
    <row r="15" spans="1:21" s="105" customFormat="1" ht="10.7" customHeight="1">
      <c r="A15" s="17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73"/>
      <c r="O15" s="353"/>
      <c r="P15" s="171"/>
      <c r="Q15" s="21"/>
      <c r="R15" s="21"/>
      <c r="S15" s="21"/>
      <c r="T15" s="21"/>
    </row>
    <row r="16" spans="1:21" s="105" customFormat="1" ht="18" customHeight="1">
      <c r="A16" s="25" t="s">
        <v>269</v>
      </c>
      <c r="B16" s="526">
        <v>48112</v>
      </c>
      <c r="C16" s="526">
        <v>50</v>
      </c>
      <c r="D16" s="526">
        <v>0</v>
      </c>
      <c r="E16" s="526">
        <v>28477.822196550311</v>
      </c>
      <c r="F16" s="526">
        <v>34584</v>
      </c>
      <c r="G16" s="526">
        <v>0</v>
      </c>
      <c r="H16" s="526">
        <v>90090</v>
      </c>
      <c r="I16" s="526">
        <v>10</v>
      </c>
      <c r="J16" s="526">
        <v>0</v>
      </c>
      <c r="K16" s="526">
        <v>3175</v>
      </c>
      <c r="L16" s="526">
        <v>35000</v>
      </c>
      <c r="M16" s="526">
        <v>121329.01454395401</v>
      </c>
      <c r="N16" s="274" t="s">
        <v>25</v>
      </c>
      <c r="O16" s="24" t="s">
        <v>269</v>
      </c>
      <c r="P16" s="26" t="s">
        <v>25</v>
      </c>
      <c r="Q16" s="526">
        <v>39265</v>
      </c>
      <c r="R16" s="526">
        <v>0</v>
      </c>
      <c r="S16" s="526">
        <v>0</v>
      </c>
      <c r="T16" s="526">
        <v>80</v>
      </c>
    </row>
    <row r="17" spans="1:20" s="105" customFormat="1" ht="18" customHeight="1">
      <c r="A17" s="25" t="s">
        <v>271</v>
      </c>
      <c r="B17" s="526">
        <v>13194.36</v>
      </c>
      <c r="C17" s="526">
        <v>0</v>
      </c>
      <c r="D17" s="526">
        <v>0</v>
      </c>
      <c r="E17" s="526">
        <v>238212.20031062886</v>
      </c>
      <c r="F17" s="526">
        <v>386691.25</v>
      </c>
      <c r="G17" s="526">
        <v>20</v>
      </c>
      <c r="H17" s="526">
        <v>47446.57</v>
      </c>
      <c r="I17" s="526">
        <v>42</v>
      </c>
      <c r="J17" s="526">
        <v>0</v>
      </c>
      <c r="K17" s="526">
        <v>2000</v>
      </c>
      <c r="L17" s="526">
        <v>600</v>
      </c>
      <c r="M17" s="526">
        <v>307887.30833326041</v>
      </c>
      <c r="N17" s="274" t="s">
        <v>26</v>
      </c>
      <c r="O17" s="24" t="s">
        <v>271</v>
      </c>
      <c r="P17" s="26" t="s">
        <v>26</v>
      </c>
      <c r="Q17" s="526">
        <v>35462</v>
      </c>
      <c r="R17" s="526">
        <v>0</v>
      </c>
      <c r="S17" s="526">
        <v>8555</v>
      </c>
      <c r="T17" s="526">
        <v>23054</v>
      </c>
    </row>
    <row r="18" spans="1:20" s="105" customFormat="1" ht="18" customHeight="1">
      <c r="A18" s="25" t="s">
        <v>273</v>
      </c>
      <c r="B18" s="526">
        <v>30041</v>
      </c>
      <c r="C18" s="526">
        <v>0</v>
      </c>
      <c r="D18" s="526">
        <v>11500</v>
      </c>
      <c r="E18" s="526">
        <v>1813123.3272947862</v>
      </c>
      <c r="F18" s="526">
        <v>12178.5</v>
      </c>
      <c r="G18" s="526">
        <v>0</v>
      </c>
      <c r="H18" s="526">
        <v>319920</v>
      </c>
      <c r="I18" s="526">
        <v>55.5</v>
      </c>
      <c r="J18" s="526">
        <v>0</v>
      </c>
      <c r="K18" s="526">
        <v>11300</v>
      </c>
      <c r="L18" s="526">
        <v>0</v>
      </c>
      <c r="M18" s="526">
        <v>343681.05617196817</v>
      </c>
      <c r="N18" s="274" t="s">
        <v>27</v>
      </c>
      <c r="O18" s="24" t="s">
        <v>273</v>
      </c>
      <c r="P18" s="26" t="s">
        <v>27</v>
      </c>
      <c r="Q18" s="526">
        <v>12090</v>
      </c>
      <c r="R18" s="526">
        <v>0</v>
      </c>
      <c r="S18" s="526">
        <v>9037000</v>
      </c>
      <c r="T18" s="526">
        <v>2058</v>
      </c>
    </row>
    <row r="19" spans="1:20" s="105" customFormat="1" ht="18" customHeight="1">
      <c r="A19" s="25" t="s">
        <v>275</v>
      </c>
      <c r="B19" s="526">
        <v>38964</v>
      </c>
      <c r="C19" s="526">
        <v>0</v>
      </c>
      <c r="D19" s="526">
        <v>0</v>
      </c>
      <c r="E19" s="526">
        <v>537581.01930405293</v>
      </c>
      <c r="F19" s="526">
        <v>127706</v>
      </c>
      <c r="G19" s="526">
        <v>0</v>
      </c>
      <c r="H19" s="526">
        <v>126442</v>
      </c>
      <c r="I19" s="526">
        <v>50</v>
      </c>
      <c r="J19" s="1030">
        <v>2029</v>
      </c>
      <c r="K19" s="1030">
        <v>0</v>
      </c>
      <c r="L19" s="1030">
        <v>2320</v>
      </c>
      <c r="M19" s="526">
        <v>93082.102086857136</v>
      </c>
      <c r="N19" s="274" t="s">
        <v>28</v>
      </c>
      <c r="O19" s="24" t="s">
        <v>275</v>
      </c>
      <c r="P19" s="26" t="s">
        <v>28</v>
      </c>
      <c r="Q19" s="526">
        <v>73831</v>
      </c>
      <c r="R19" s="526">
        <v>0</v>
      </c>
      <c r="S19" s="526">
        <v>131448</v>
      </c>
      <c r="T19" s="526">
        <v>3000</v>
      </c>
    </row>
    <row r="20" spans="1:20" s="105" customFormat="1" ht="18" customHeight="1">
      <c r="A20" s="25" t="s">
        <v>277</v>
      </c>
      <c r="B20" s="526">
        <v>7952.4899999999989</v>
      </c>
      <c r="C20" s="526">
        <v>0</v>
      </c>
      <c r="D20" s="526">
        <v>0</v>
      </c>
      <c r="E20" s="526">
        <v>1884380.8953622372</v>
      </c>
      <c r="F20" s="526">
        <v>15413</v>
      </c>
      <c r="G20" s="526">
        <v>0</v>
      </c>
      <c r="H20" s="526">
        <v>1000</v>
      </c>
      <c r="I20" s="1030">
        <v>0</v>
      </c>
      <c r="J20" s="526">
        <v>0</v>
      </c>
      <c r="K20" s="526">
        <v>0</v>
      </c>
      <c r="L20" s="526">
        <v>3500</v>
      </c>
      <c r="M20" s="526">
        <v>244618.79695284378</v>
      </c>
      <c r="N20" s="274" t="s">
        <v>29</v>
      </c>
      <c r="O20" s="24" t="s">
        <v>277</v>
      </c>
      <c r="P20" s="26" t="s">
        <v>29</v>
      </c>
      <c r="Q20" s="526">
        <v>4462</v>
      </c>
      <c r="R20" s="526">
        <v>0</v>
      </c>
      <c r="S20" s="526">
        <v>156000</v>
      </c>
      <c r="T20" s="526">
        <v>380</v>
      </c>
    </row>
    <row r="21" spans="1:20" s="105" customFormat="1" ht="18" customHeight="1">
      <c r="A21" s="25" t="s">
        <v>279</v>
      </c>
      <c r="B21" s="526">
        <v>13680.13</v>
      </c>
      <c r="C21" s="526">
        <v>0</v>
      </c>
      <c r="D21" s="526">
        <v>150</v>
      </c>
      <c r="E21" s="526">
        <v>75443.836765401385</v>
      </c>
      <c r="F21" s="526">
        <v>194444.5</v>
      </c>
      <c r="G21" s="526">
        <v>0</v>
      </c>
      <c r="H21" s="526">
        <v>183480</v>
      </c>
      <c r="I21" s="526">
        <v>70.099999999999994</v>
      </c>
      <c r="J21" s="526">
        <v>0</v>
      </c>
      <c r="K21" s="526">
        <v>3454</v>
      </c>
      <c r="L21" s="526">
        <v>0</v>
      </c>
      <c r="M21" s="526">
        <v>18782.46895424839</v>
      </c>
      <c r="N21" s="274" t="s">
        <v>30</v>
      </c>
      <c r="O21" s="24" t="s">
        <v>279</v>
      </c>
      <c r="P21" s="26" t="s">
        <v>30</v>
      </c>
      <c r="Q21" s="526">
        <v>71995</v>
      </c>
      <c r="R21" s="526">
        <v>0</v>
      </c>
      <c r="S21" s="526">
        <v>365058</v>
      </c>
      <c r="T21" s="526">
        <v>167</v>
      </c>
    </row>
    <row r="22" spans="1:20" s="105" customFormat="1" ht="18" customHeight="1">
      <c r="A22" s="25" t="s">
        <v>281</v>
      </c>
      <c r="B22" s="526">
        <v>31414</v>
      </c>
      <c r="C22" s="526">
        <v>0</v>
      </c>
      <c r="D22" s="526">
        <v>0</v>
      </c>
      <c r="E22" s="526">
        <v>323400.96832337964</v>
      </c>
      <c r="F22" s="526">
        <v>11587</v>
      </c>
      <c r="G22" s="526">
        <v>0</v>
      </c>
      <c r="H22" s="526">
        <v>103335</v>
      </c>
      <c r="I22" s="526">
        <v>0</v>
      </c>
      <c r="J22" s="526">
        <v>0</v>
      </c>
      <c r="K22" s="526">
        <v>0</v>
      </c>
      <c r="L22" s="526">
        <v>20</v>
      </c>
      <c r="M22" s="526">
        <v>115756.86414994503</v>
      </c>
      <c r="N22" s="274" t="s">
        <v>31</v>
      </c>
      <c r="O22" s="24" t="s">
        <v>281</v>
      </c>
      <c r="P22" s="26" t="s">
        <v>31</v>
      </c>
      <c r="Q22" s="526">
        <v>19557</v>
      </c>
      <c r="R22" s="526">
        <v>0</v>
      </c>
      <c r="S22" s="526">
        <v>352000</v>
      </c>
      <c r="T22" s="526">
        <v>1233</v>
      </c>
    </row>
    <row r="23" spans="1:20" s="105" customFormat="1" ht="18" customHeight="1">
      <c r="A23" s="25" t="s">
        <v>283</v>
      </c>
      <c r="B23" s="526">
        <v>24736</v>
      </c>
      <c r="C23" s="526">
        <v>0</v>
      </c>
      <c r="D23" s="526">
        <v>835</v>
      </c>
      <c r="E23" s="526">
        <v>33012945.907335114</v>
      </c>
      <c r="F23" s="526">
        <v>86588.15</v>
      </c>
      <c r="G23" s="526">
        <v>0</v>
      </c>
      <c r="H23" s="526">
        <v>668442</v>
      </c>
      <c r="I23" s="1030">
        <v>462</v>
      </c>
      <c r="J23" s="526">
        <v>0</v>
      </c>
      <c r="K23" s="526">
        <v>0</v>
      </c>
      <c r="L23" s="526">
        <v>0</v>
      </c>
      <c r="M23" s="526">
        <v>227336.32096383587</v>
      </c>
      <c r="N23" s="274" t="s">
        <v>32</v>
      </c>
      <c r="O23" s="24" t="s">
        <v>283</v>
      </c>
      <c r="P23" s="26" t="s">
        <v>32</v>
      </c>
      <c r="Q23" s="526">
        <v>358677</v>
      </c>
      <c r="R23" s="526">
        <v>0</v>
      </c>
      <c r="S23" s="526">
        <v>139608</v>
      </c>
      <c r="T23" s="526">
        <v>18441</v>
      </c>
    </row>
    <row r="24" spans="1:20" s="105" customFormat="1" ht="18" customHeight="1">
      <c r="A24" s="25" t="s">
        <v>285</v>
      </c>
      <c r="B24" s="526">
        <v>26549.53</v>
      </c>
      <c r="C24" s="526">
        <v>0</v>
      </c>
      <c r="D24" s="526">
        <v>0</v>
      </c>
      <c r="E24" s="526">
        <v>1642303.4229845197</v>
      </c>
      <c r="F24" s="526">
        <v>48586</v>
      </c>
      <c r="G24" s="526">
        <v>50</v>
      </c>
      <c r="H24" s="526">
        <v>4528750</v>
      </c>
      <c r="I24" s="526">
        <v>0</v>
      </c>
      <c r="J24" s="526">
        <v>2500</v>
      </c>
      <c r="K24" s="526">
        <v>0</v>
      </c>
      <c r="L24" s="526">
        <v>0</v>
      </c>
      <c r="M24" s="526">
        <v>239797.57580080081</v>
      </c>
      <c r="N24" s="274" t="s">
        <v>33</v>
      </c>
      <c r="O24" s="24" t="s">
        <v>285</v>
      </c>
      <c r="P24" s="26" t="s">
        <v>33</v>
      </c>
      <c r="Q24" s="526">
        <v>488239</v>
      </c>
      <c r="R24" s="526">
        <v>0</v>
      </c>
      <c r="S24" s="526">
        <v>79000</v>
      </c>
      <c r="T24" s="526">
        <v>1580</v>
      </c>
    </row>
    <row r="25" spans="1:20" s="105" customFormat="1" ht="18" customHeight="1">
      <c r="A25" s="25" t="s">
        <v>287</v>
      </c>
      <c r="B25" s="526">
        <v>518</v>
      </c>
      <c r="C25" s="526">
        <v>0</v>
      </c>
      <c r="D25" s="526">
        <v>0</v>
      </c>
      <c r="E25" s="526">
        <v>4988110.2140530255</v>
      </c>
      <c r="F25" s="526">
        <v>20650</v>
      </c>
      <c r="G25" s="526">
        <v>0</v>
      </c>
      <c r="H25" s="526">
        <v>5360</v>
      </c>
      <c r="I25" s="526">
        <v>0</v>
      </c>
      <c r="J25" s="526">
        <v>0</v>
      </c>
      <c r="K25" s="526">
        <v>0</v>
      </c>
      <c r="L25" s="526">
        <v>0</v>
      </c>
      <c r="M25" s="526">
        <v>207040.64395862579</v>
      </c>
      <c r="N25" s="274" t="s">
        <v>425</v>
      </c>
      <c r="O25" s="24" t="s">
        <v>287</v>
      </c>
      <c r="P25" s="26" t="s">
        <v>425</v>
      </c>
      <c r="Q25" s="526">
        <v>159832</v>
      </c>
      <c r="R25" s="526">
        <v>0</v>
      </c>
      <c r="S25" s="526">
        <v>505</v>
      </c>
      <c r="T25" s="526">
        <v>0</v>
      </c>
    </row>
    <row r="26" spans="1:20" s="105" customFormat="1" ht="18" customHeight="1">
      <c r="A26" s="25" t="s">
        <v>289</v>
      </c>
      <c r="B26" s="526">
        <v>23380</v>
      </c>
      <c r="C26" s="526">
        <v>0</v>
      </c>
      <c r="D26" s="526">
        <v>0</v>
      </c>
      <c r="E26" s="526">
        <v>1663198.8660767281</v>
      </c>
      <c r="F26" s="526">
        <v>21909</v>
      </c>
      <c r="G26" s="526">
        <v>0</v>
      </c>
      <c r="H26" s="526">
        <v>38980</v>
      </c>
      <c r="I26" s="526">
        <v>10</v>
      </c>
      <c r="J26" s="526">
        <v>0</v>
      </c>
      <c r="K26" s="526">
        <v>3460</v>
      </c>
      <c r="L26" s="526">
        <v>0</v>
      </c>
      <c r="M26" s="526">
        <v>71563.312067091159</v>
      </c>
      <c r="N26" s="274" t="s">
        <v>35</v>
      </c>
      <c r="O26" s="24" t="s">
        <v>289</v>
      </c>
      <c r="P26" s="26" t="s">
        <v>35</v>
      </c>
      <c r="Q26" s="526">
        <v>39737</v>
      </c>
      <c r="R26" s="526">
        <v>0</v>
      </c>
      <c r="S26" s="526">
        <v>549</v>
      </c>
      <c r="T26" s="526">
        <v>115451.13</v>
      </c>
    </row>
    <row r="27" spans="1:20" s="105" customFormat="1" ht="18" customHeight="1">
      <c r="A27" s="25" t="s">
        <v>291</v>
      </c>
      <c r="B27" s="526">
        <v>40643</v>
      </c>
      <c r="C27" s="526">
        <v>0</v>
      </c>
      <c r="D27" s="526">
        <v>8700</v>
      </c>
      <c r="E27" s="526">
        <v>2026237.4131302736</v>
      </c>
      <c r="F27" s="526">
        <v>11735</v>
      </c>
      <c r="G27" s="526">
        <v>0</v>
      </c>
      <c r="H27" s="526">
        <v>150910</v>
      </c>
      <c r="I27" s="526">
        <v>114500</v>
      </c>
      <c r="J27" s="526">
        <v>100</v>
      </c>
      <c r="K27" s="526">
        <v>300</v>
      </c>
      <c r="L27" s="526">
        <v>0</v>
      </c>
      <c r="M27" s="526">
        <v>80802.404784812505</v>
      </c>
      <c r="N27" s="274" t="s">
        <v>36</v>
      </c>
      <c r="O27" s="24" t="s">
        <v>291</v>
      </c>
      <c r="P27" s="26" t="s">
        <v>36</v>
      </c>
      <c r="Q27" s="526">
        <v>188560</v>
      </c>
      <c r="R27" s="526">
        <v>0</v>
      </c>
      <c r="S27" s="526">
        <v>240000</v>
      </c>
      <c r="T27" s="526">
        <v>5130</v>
      </c>
    </row>
    <row r="28" spans="1:20" s="105" customFormat="1" ht="18" customHeight="1">
      <c r="A28" s="25" t="s">
        <v>293</v>
      </c>
      <c r="B28" s="526">
        <v>13767</v>
      </c>
      <c r="C28" s="526">
        <v>0</v>
      </c>
      <c r="D28" s="526">
        <v>0</v>
      </c>
      <c r="E28" s="526">
        <v>38419.535744762827</v>
      </c>
      <c r="F28" s="526">
        <v>79801</v>
      </c>
      <c r="G28" s="526">
        <v>0</v>
      </c>
      <c r="H28" s="526">
        <v>16900</v>
      </c>
      <c r="I28" s="526">
        <v>0</v>
      </c>
      <c r="J28" s="526">
        <v>0</v>
      </c>
      <c r="K28" s="526">
        <v>10080</v>
      </c>
      <c r="L28" s="526">
        <v>0</v>
      </c>
      <c r="M28" s="526">
        <v>45551.066780191002</v>
      </c>
      <c r="N28" s="274" t="s">
        <v>37</v>
      </c>
      <c r="O28" s="24" t="s">
        <v>293</v>
      </c>
      <c r="P28" s="26" t="s">
        <v>37</v>
      </c>
      <c r="Q28" s="526">
        <v>223032</v>
      </c>
      <c r="R28" s="526">
        <v>0</v>
      </c>
      <c r="S28" s="526">
        <v>99792</v>
      </c>
      <c r="T28" s="526">
        <v>0</v>
      </c>
    </row>
    <row r="29" spans="1:20" s="105" customFormat="1" ht="18" customHeight="1">
      <c r="A29" s="25" t="s">
        <v>295</v>
      </c>
      <c r="B29" s="526">
        <v>8152</v>
      </c>
      <c r="C29" s="526">
        <v>0</v>
      </c>
      <c r="D29" s="526">
        <v>104</v>
      </c>
      <c r="E29" s="526">
        <v>12610.12841263458</v>
      </c>
      <c r="F29" s="526">
        <v>99259</v>
      </c>
      <c r="G29" s="526">
        <v>0</v>
      </c>
      <c r="H29" s="526">
        <v>984329</v>
      </c>
      <c r="I29" s="526">
        <v>0</v>
      </c>
      <c r="J29" s="526">
        <v>0</v>
      </c>
      <c r="K29" s="526">
        <v>0</v>
      </c>
      <c r="L29" s="526">
        <v>0</v>
      </c>
      <c r="M29" s="526">
        <v>14441</v>
      </c>
      <c r="N29" s="274" t="s">
        <v>38</v>
      </c>
      <c r="O29" s="24" t="s">
        <v>295</v>
      </c>
      <c r="P29" s="26" t="s">
        <v>38</v>
      </c>
      <c r="Q29" s="526">
        <v>11355</v>
      </c>
      <c r="R29" s="526">
        <v>0</v>
      </c>
      <c r="S29" s="526">
        <v>47</v>
      </c>
      <c r="T29" s="526">
        <v>0</v>
      </c>
    </row>
    <row r="30" spans="1:20" s="105" customFormat="1" ht="18" customHeight="1">
      <c r="A30" s="25" t="s">
        <v>297</v>
      </c>
      <c r="B30" s="526">
        <v>10085</v>
      </c>
      <c r="C30" s="526">
        <v>0</v>
      </c>
      <c r="D30" s="526">
        <v>0</v>
      </c>
      <c r="E30" s="526">
        <v>83732.998657411939</v>
      </c>
      <c r="F30" s="526">
        <v>35598</v>
      </c>
      <c r="G30" s="526">
        <v>0</v>
      </c>
      <c r="H30" s="526">
        <v>10178</v>
      </c>
      <c r="I30" s="526">
        <v>0</v>
      </c>
      <c r="J30" s="526">
        <v>0</v>
      </c>
      <c r="K30" s="526">
        <v>0</v>
      </c>
      <c r="L30" s="526">
        <v>0</v>
      </c>
      <c r="M30" s="526">
        <v>91593.563739686157</v>
      </c>
      <c r="N30" s="274" t="s">
        <v>39</v>
      </c>
      <c r="O30" s="24" t="s">
        <v>297</v>
      </c>
      <c r="P30" s="26" t="s">
        <v>39</v>
      </c>
      <c r="Q30" s="526">
        <v>72072</v>
      </c>
      <c r="R30" s="526">
        <v>0</v>
      </c>
      <c r="S30" s="526">
        <v>800000</v>
      </c>
      <c r="T30" s="526">
        <v>0</v>
      </c>
    </row>
    <row r="31" spans="1:20" s="105" customFormat="1" ht="18" customHeight="1">
      <c r="A31" s="25" t="s">
        <v>299</v>
      </c>
      <c r="B31" s="526">
        <v>5298</v>
      </c>
      <c r="C31" s="526">
        <v>0</v>
      </c>
      <c r="D31" s="526">
        <v>0</v>
      </c>
      <c r="E31" s="526">
        <v>40366650.885903195</v>
      </c>
      <c r="F31" s="526">
        <v>212071</v>
      </c>
      <c r="G31" s="526">
        <v>0</v>
      </c>
      <c r="H31" s="526">
        <v>660</v>
      </c>
      <c r="I31" s="526">
        <v>0</v>
      </c>
      <c r="J31" s="526">
        <v>0</v>
      </c>
      <c r="K31" s="526">
        <v>0</v>
      </c>
      <c r="L31" s="526">
        <v>0</v>
      </c>
      <c r="M31" s="526">
        <v>198858.6443728547</v>
      </c>
      <c r="N31" s="274" t="s">
        <v>40</v>
      </c>
      <c r="O31" s="24" t="s">
        <v>299</v>
      </c>
      <c r="P31" s="26" t="s">
        <v>40</v>
      </c>
      <c r="Q31" s="526">
        <v>10040</v>
      </c>
      <c r="R31" s="526">
        <v>0</v>
      </c>
      <c r="S31" s="526">
        <v>137000</v>
      </c>
      <c r="T31" s="526">
        <v>479</v>
      </c>
    </row>
    <row r="32" spans="1:20" s="105" customFormat="1" ht="18" customHeight="1">
      <c r="A32" s="25" t="s">
        <v>301</v>
      </c>
      <c r="B32" s="526">
        <v>1354</v>
      </c>
      <c r="C32" s="526">
        <v>0</v>
      </c>
      <c r="D32" s="526">
        <v>0</v>
      </c>
      <c r="E32" s="526">
        <v>85064.599393612763</v>
      </c>
      <c r="F32" s="526">
        <v>3571</v>
      </c>
      <c r="G32" s="526">
        <v>0</v>
      </c>
      <c r="H32" s="526">
        <v>0</v>
      </c>
      <c r="I32" s="526">
        <v>0</v>
      </c>
      <c r="J32" s="526">
        <v>0</v>
      </c>
      <c r="K32" s="526">
        <v>0</v>
      </c>
      <c r="L32" s="526">
        <v>0</v>
      </c>
      <c r="M32" s="526">
        <v>115209.16538719938</v>
      </c>
      <c r="N32" s="274" t="s">
        <v>41</v>
      </c>
      <c r="O32" s="24" t="s">
        <v>301</v>
      </c>
      <c r="P32" s="26" t="s">
        <v>41</v>
      </c>
      <c r="Q32" s="526">
        <v>98084</v>
      </c>
      <c r="R32" s="526">
        <v>0</v>
      </c>
      <c r="S32" s="526">
        <v>841000</v>
      </c>
      <c r="T32" s="526">
        <v>60000</v>
      </c>
    </row>
    <row r="33" spans="1:20" s="105" customFormat="1" ht="18" customHeight="1">
      <c r="A33" s="25" t="s">
        <v>303</v>
      </c>
      <c r="B33" s="526">
        <v>4429</v>
      </c>
      <c r="C33" s="526">
        <v>0</v>
      </c>
      <c r="D33" s="526">
        <v>0</v>
      </c>
      <c r="E33" s="526">
        <v>132907.95189999545</v>
      </c>
      <c r="F33" s="526">
        <v>8893</v>
      </c>
      <c r="G33" s="526">
        <v>0</v>
      </c>
      <c r="H33" s="526">
        <v>940</v>
      </c>
      <c r="I33" s="526">
        <v>0</v>
      </c>
      <c r="J33" s="526">
        <v>0</v>
      </c>
      <c r="K33" s="526">
        <v>0</v>
      </c>
      <c r="L33" s="526">
        <v>0</v>
      </c>
      <c r="M33" s="526">
        <v>273874.10752464301</v>
      </c>
      <c r="N33" s="274" t="s">
        <v>42</v>
      </c>
      <c r="O33" s="24" t="s">
        <v>303</v>
      </c>
      <c r="P33" s="26" t="s">
        <v>42</v>
      </c>
      <c r="Q33" s="526">
        <v>61250</v>
      </c>
      <c r="R33" s="526">
        <v>0</v>
      </c>
      <c r="S33" s="526">
        <v>597</v>
      </c>
      <c r="T33" s="526">
        <v>440</v>
      </c>
    </row>
    <row r="34" spans="1:20" s="105" customFormat="1" ht="18" customHeight="1">
      <c r="A34" s="25" t="s">
        <v>305</v>
      </c>
      <c r="B34" s="526">
        <v>1889.37</v>
      </c>
      <c r="C34" s="526">
        <v>0</v>
      </c>
      <c r="D34" s="526">
        <v>0</v>
      </c>
      <c r="E34" s="526">
        <v>189952.04787280358</v>
      </c>
      <c r="F34" s="526">
        <v>20397</v>
      </c>
      <c r="G34" s="526">
        <v>0</v>
      </c>
      <c r="H34" s="526">
        <v>5660</v>
      </c>
      <c r="I34" s="526">
        <v>660</v>
      </c>
      <c r="J34" s="526">
        <v>0</v>
      </c>
      <c r="K34" s="526">
        <v>0</v>
      </c>
      <c r="L34" s="526">
        <v>0</v>
      </c>
      <c r="M34" s="526">
        <v>41018.855071186525</v>
      </c>
      <c r="N34" s="274" t="s">
        <v>43</v>
      </c>
      <c r="O34" s="24" t="s">
        <v>305</v>
      </c>
      <c r="P34" s="26" t="s">
        <v>43</v>
      </c>
      <c r="Q34" s="526">
        <v>120537</v>
      </c>
      <c r="R34" s="526">
        <v>0</v>
      </c>
      <c r="S34" s="526">
        <v>121603</v>
      </c>
      <c r="T34" s="526">
        <v>6226</v>
      </c>
    </row>
    <row r="35" spans="1:20" s="105" customFormat="1" ht="18" customHeight="1">
      <c r="A35" s="25" t="s">
        <v>307</v>
      </c>
      <c r="B35" s="526">
        <v>27886</v>
      </c>
      <c r="C35" s="526">
        <v>0</v>
      </c>
      <c r="D35" s="526">
        <v>0</v>
      </c>
      <c r="E35" s="526">
        <v>1539951.7410254567</v>
      </c>
      <c r="F35" s="526">
        <v>93257</v>
      </c>
      <c r="G35" s="526">
        <v>10</v>
      </c>
      <c r="H35" s="526">
        <v>420890</v>
      </c>
      <c r="I35" s="526">
        <v>176</v>
      </c>
      <c r="J35" s="526">
        <v>0</v>
      </c>
      <c r="K35" s="526">
        <v>0</v>
      </c>
      <c r="L35" s="526">
        <v>0</v>
      </c>
      <c r="M35" s="526">
        <v>148650.03087278831</v>
      </c>
      <c r="N35" s="274" t="s">
        <v>44</v>
      </c>
      <c r="O35" s="24" t="s">
        <v>307</v>
      </c>
      <c r="P35" s="26" t="s">
        <v>44</v>
      </c>
      <c r="Q35" s="526">
        <v>157006</v>
      </c>
      <c r="R35" s="526">
        <v>0</v>
      </c>
      <c r="S35" s="526">
        <v>1</v>
      </c>
      <c r="T35" s="526">
        <v>650</v>
      </c>
    </row>
    <row r="36" spans="1:20" s="105" customFormat="1" ht="18" customHeight="1">
      <c r="A36" s="25" t="s">
        <v>309</v>
      </c>
      <c r="B36" s="526">
        <v>15745</v>
      </c>
      <c r="C36" s="526">
        <v>0</v>
      </c>
      <c r="D36" s="526">
        <v>0</v>
      </c>
      <c r="E36" s="526">
        <v>132570.84776138837</v>
      </c>
      <c r="F36" s="526">
        <v>138090</v>
      </c>
      <c r="G36" s="526">
        <v>0</v>
      </c>
      <c r="H36" s="526">
        <v>588110</v>
      </c>
      <c r="I36" s="526">
        <v>0</v>
      </c>
      <c r="J36" s="526">
        <v>0</v>
      </c>
      <c r="K36" s="526">
        <v>2856</v>
      </c>
      <c r="L36" s="526">
        <v>0</v>
      </c>
      <c r="M36" s="526">
        <v>115453.87444496309</v>
      </c>
      <c r="N36" s="274" t="s">
        <v>45</v>
      </c>
      <c r="O36" s="24" t="s">
        <v>309</v>
      </c>
      <c r="P36" s="26" t="s">
        <v>45</v>
      </c>
      <c r="Q36" s="526">
        <v>37629</v>
      </c>
      <c r="R36" s="526">
        <v>0</v>
      </c>
      <c r="S36" s="526">
        <v>76000</v>
      </c>
      <c r="T36" s="526">
        <v>200</v>
      </c>
    </row>
    <row r="37" spans="1:20" s="105" customFormat="1" ht="18" customHeight="1">
      <c r="A37" s="25" t="s">
        <v>311</v>
      </c>
      <c r="B37" s="526">
        <v>10595</v>
      </c>
      <c r="C37" s="526">
        <v>0</v>
      </c>
      <c r="D37" s="526">
        <v>0</v>
      </c>
      <c r="E37" s="526">
        <v>189695.32136071924</v>
      </c>
      <c r="F37" s="526">
        <v>30286.5</v>
      </c>
      <c r="G37" s="526">
        <v>0</v>
      </c>
      <c r="H37" s="526">
        <v>1575</v>
      </c>
      <c r="I37" s="526">
        <v>152.5</v>
      </c>
      <c r="J37" s="526">
        <v>0</v>
      </c>
      <c r="K37" s="526">
        <v>770.5</v>
      </c>
      <c r="L37" s="526">
        <v>0</v>
      </c>
      <c r="M37" s="526">
        <v>27769.141538461499</v>
      </c>
      <c r="N37" s="274" t="s">
        <v>46</v>
      </c>
      <c r="O37" s="24" t="s">
        <v>311</v>
      </c>
      <c r="P37" s="26" t="s">
        <v>46</v>
      </c>
      <c r="Q37" s="526">
        <v>580</v>
      </c>
      <c r="R37" s="526">
        <v>0</v>
      </c>
      <c r="S37" s="526">
        <v>749734</v>
      </c>
      <c r="T37" s="526">
        <v>0</v>
      </c>
    </row>
    <row r="38" spans="1:20" s="105" customFormat="1" ht="18" customHeight="1" thickBot="1">
      <c r="A38" s="163" t="s">
        <v>313</v>
      </c>
      <c r="B38" s="525">
        <v>0</v>
      </c>
      <c r="C38" s="525">
        <v>0</v>
      </c>
      <c r="D38" s="525">
        <v>0</v>
      </c>
      <c r="E38" s="525">
        <v>2950</v>
      </c>
      <c r="F38" s="525">
        <v>586471.6</v>
      </c>
      <c r="G38" s="525">
        <v>0</v>
      </c>
      <c r="H38" s="525">
        <v>0</v>
      </c>
      <c r="I38" s="525">
        <v>0</v>
      </c>
      <c r="J38" s="525">
        <v>0</v>
      </c>
      <c r="K38" s="525">
        <v>0</v>
      </c>
      <c r="L38" s="525">
        <v>0</v>
      </c>
      <c r="M38" s="525">
        <v>0</v>
      </c>
      <c r="N38" s="373" t="s">
        <v>47</v>
      </c>
      <c r="O38" s="28" t="s">
        <v>313</v>
      </c>
      <c r="P38" s="29" t="s">
        <v>47</v>
      </c>
      <c r="Q38" s="525">
        <v>400</v>
      </c>
      <c r="R38" s="525">
        <v>0</v>
      </c>
      <c r="S38" s="525">
        <v>0</v>
      </c>
      <c r="T38" s="525">
        <v>0</v>
      </c>
    </row>
    <row r="39" spans="1:20" s="107" customFormat="1" ht="11.1" customHeight="1">
      <c r="A39" s="1031" t="s">
        <v>1076</v>
      </c>
      <c r="B39" s="858"/>
      <c r="C39" s="858"/>
      <c r="D39" s="852"/>
      <c r="E39" s="852"/>
      <c r="F39" s="852"/>
      <c r="G39" s="852"/>
      <c r="H39" s="852"/>
      <c r="I39" s="858"/>
      <c r="J39" s="849"/>
      <c r="K39" s="849"/>
      <c r="L39" s="849"/>
      <c r="M39" s="852"/>
      <c r="N39" s="881" t="s">
        <v>889</v>
      </c>
      <c r="O39" s="1031" t="s">
        <v>1077</v>
      </c>
      <c r="P39" s="852"/>
      <c r="Q39" s="852"/>
      <c r="R39" s="852"/>
      <c r="S39" s="852"/>
      <c r="T39" s="852"/>
    </row>
    <row r="40" spans="1:20" s="108" customFormat="1" ht="10.5">
      <c r="A40" s="882" t="s">
        <v>1045</v>
      </c>
      <c r="B40" s="883"/>
      <c r="C40" s="883"/>
      <c r="D40" s="884"/>
      <c r="E40" s="884"/>
      <c r="F40" s="884"/>
      <c r="G40" s="882"/>
      <c r="H40" s="882"/>
      <c r="I40" s="883"/>
      <c r="J40" s="885"/>
      <c r="K40" s="885"/>
      <c r="L40" s="885"/>
      <c r="M40" s="884"/>
      <c r="N40" s="882"/>
      <c r="O40" s="882" t="s">
        <v>1045</v>
      </c>
      <c r="P40" s="882"/>
      <c r="Q40" s="884"/>
      <c r="R40" s="882"/>
      <c r="S40" s="882"/>
      <c r="T40" s="882"/>
    </row>
    <row r="41" spans="1:20" s="105" customFormat="1" ht="11.25">
      <c r="B41" s="110"/>
      <c r="C41" s="110"/>
      <c r="I41" s="110"/>
      <c r="J41" s="173"/>
      <c r="K41" s="173"/>
      <c r="L41" s="173"/>
    </row>
    <row r="42" spans="1:20" s="105" customFormat="1" ht="11.25">
      <c r="B42" s="110"/>
      <c r="C42" s="110"/>
      <c r="I42" s="110"/>
      <c r="J42" s="173"/>
      <c r="K42" s="173"/>
      <c r="L42" s="173"/>
    </row>
    <row r="43" spans="1:20" s="105" customFormat="1" ht="11.25">
      <c r="B43" s="110"/>
      <c r="C43" s="110"/>
      <c r="I43" s="110"/>
      <c r="J43" s="173"/>
      <c r="K43" s="173"/>
      <c r="L43" s="173"/>
    </row>
    <row r="44" spans="1:20" s="105" customFormat="1" ht="11.25">
      <c r="B44" s="110"/>
      <c r="C44" s="110"/>
      <c r="I44" s="110"/>
      <c r="J44" s="173"/>
      <c r="K44" s="173"/>
      <c r="L44" s="173"/>
    </row>
    <row r="45" spans="1:20" s="105" customFormat="1" ht="11.25">
      <c r="B45" s="110"/>
      <c r="C45" s="110"/>
      <c r="I45" s="110"/>
      <c r="J45" s="173"/>
      <c r="K45" s="173"/>
      <c r="L45" s="173"/>
    </row>
    <row r="46" spans="1:20" s="105" customFormat="1" ht="11.25">
      <c r="B46" s="110"/>
      <c r="C46" s="110"/>
      <c r="I46" s="110"/>
      <c r="J46" s="173"/>
      <c r="K46" s="173"/>
      <c r="L46" s="173"/>
    </row>
    <row r="47" spans="1:20" s="105" customFormat="1" ht="11.25">
      <c r="B47" s="110"/>
      <c r="C47" s="110"/>
      <c r="I47" s="110"/>
      <c r="J47" s="173"/>
      <c r="K47" s="173"/>
      <c r="L47" s="173"/>
    </row>
    <row r="48" spans="1:20" s="105" customFormat="1" ht="11.25">
      <c r="B48" s="110"/>
      <c r="C48" s="110"/>
      <c r="I48" s="110"/>
      <c r="J48" s="173"/>
      <c r="K48" s="173"/>
      <c r="L48" s="173"/>
    </row>
    <row r="49" spans="2:12" s="105" customFormat="1" ht="11.25">
      <c r="B49" s="110"/>
      <c r="C49" s="110"/>
      <c r="I49" s="110"/>
      <c r="J49" s="173"/>
      <c r="K49" s="173"/>
      <c r="L49" s="173"/>
    </row>
    <row r="50" spans="2:12" s="105" customFormat="1" ht="11.25">
      <c r="B50" s="110"/>
      <c r="C50" s="110"/>
      <c r="I50" s="110"/>
      <c r="J50" s="173"/>
      <c r="K50" s="173"/>
      <c r="L50" s="173"/>
    </row>
    <row r="51" spans="2:12" s="105" customFormat="1" ht="11.25">
      <c r="B51" s="110"/>
      <c r="C51" s="110"/>
      <c r="I51" s="110"/>
      <c r="J51" s="173"/>
      <c r="K51" s="173"/>
      <c r="L51" s="173"/>
    </row>
    <row r="52" spans="2:12" s="105" customFormat="1" ht="11.25">
      <c r="B52" s="110"/>
      <c r="C52" s="110"/>
      <c r="I52" s="110"/>
      <c r="J52" s="173"/>
      <c r="K52" s="173"/>
      <c r="L52" s="173"/>
    </row>
    <row r="53" spans="2:12" s="105" customFormat="1" ht="11.25">
      <c r="B53" s="110"/>
      <c r="C53" s="110"/>
      <c r="I53" s="110"/>
      <c r="J53" s="173"/>
      <c r="K53" s="173"/>
      <c r="L53" s="173"/>
    </row>
    <row r="54" spans="2:12" s="105" customFormat="1" ht="11.25">
      <c r="B54" s="110"/>
      <c r="C54" s="110"/>
      <c r="I54" s="110"/>
      <c r="J54" s="173"/>
      <c r="K54" s="173"/>
      <c r="L54" s="173"/>
    </row>
    <row r="55" spans="2:12" s="105" customFormat="1" ht="11.25">
      <c r="B55" s="110"/>
      <c r="C55" s="110"/>
      <c r="I55" s="110"/>
      <c r="J55" s="173"/>
      <c r="K55" s="173"/>
      <c r="L55" s="173"/>
    </row>
    <row r="56" spans="2:12" s="105" customFormat="1" ht="11.25">
      <c r="B56" s="110"/>
      <c r="C56" s="110"/>
      <c r="I56" s="110"/>
      <c r="J56" s="173"/>
      <c r="K56" s="173"/>
      <c r="L56" s="173"/>
    </row>
    <row r="57" spans="2:12" s="105" customFormat="1" ht="11.25">
      <c r="B57" s="110"/>
      <c r="C57" s="110"/>
      <c r="I57" s="110"/>
      <c r="J57" s="173"/>
      <c r="K57" s="173"/>
      <c r="L57" s="173"/>
    </row>
    <row r="58" spans="2:12" s="105" customFormat="1" ht="11.25">
      <c r="B58" s="110"/>
      <c r="C58" s="110"/>
      <c r="I58" s="110"/>
      <c r="J58" s="173"/>
      <c r="K58" s="173"/>
      <c r="L58" s="173"/>
    </row>
    <row r="59" spans="2:12" s="105" customFormat="1" ht="11.25">
      <c r="B59" s="110"/>
      <c r="C59" s="110"/>
      <c r="I59" s="110"/>
      <c r="J59" s="173"/>
      <c r="K59" s="173"/>
      <c r="L59" s="173"/>
    </row>
    <row r="60" spans="2:12" s="105" customFormat="1" ht="11.25">
      <c r="B60" s="110"/>
      <c r="C60" s="110"/>
      <c r="I60" s="110"/>
      <c r="J60" s="173"/>
      <c r="K60" s="173"/>
      <c r="L60" s="173"/>
    </row>
    <row r="61" spans="2:12" s="105" customFormat="1" ht="11.25">
      <c r="B61" s="110"/>
      <c r="C61" s="110"/>
      <c r="I61" s="110"/>
      <c r="J61" s="173"/>
      <c r="K61" s="173"/>
      <c r="L61" s="173"/>
    </row>
    <row r="62" spans="2:12" s="105" customFormat="1" ht="11.25">
      <c r="B62" s="110"/>
      <c r="C62" s="110"/>
      <c r="I62" s="110"/>
      <c r="J62" s="173"/>
      <c r="K62" s="173"/>
      <c r="L62" s="173"/>
    </row>
    <row r="63" spans="2:12" s="105" customFormat="1" ht="11.25">
      <c r="B63" s="110"/>
      <c r="C63" s="110"/>
      <c r="I63" s="110"/>
      <c r="J63" s="173"/>
      <c r="K63" s="173"/>
      <c r="L63" s="173"/>
    </row>
    <row r="64" spans="2:12" s="105" customFormat="1" ht="11.25">
      <c r="B64" s="110"/>
      <c r="C64" s="110"/>
      <c r="I64" s="110"/>
      <c r="J64" s="173"/>
      <c r="K64" s="173"/>
      <c r="L64" s="173"/>
    </row>
    <row r="65" spans="2:12" s="105" customFormat="1" ht="11.25">
      <c r="B65" s="110"/>
      <c r="C65" s="110"/>
      <c r="I65" s="110"/>
      <c r="J65" s="110"/>
      <c r="K65" s="110"/>
      <c r="L65" s="110"/>
    </row>
    <row r="66" spans="2:12" s="105" customFormat="1" ht="11.25">
      <c r="B66" s="110"/>
      <c r="C66" s="110"/>
      <c r="I66" s="110"/>
      <c r="J66" s="110"/>
      <c r="K66" s="110"/>
      <c r="L66" s="110"/>
    </row>
    <row r="67" spans="2:12" s="105" customFormat="1" ht="11.25">
      <c r="B67" s="110"/>
      <c r="C67" s="110"/>
      <c r="I67" s="110"/>
      <c r="J67" s="110"/>
      <c r="K67" s="110"/>
      <c r="L67" s="110"/>
    </row>
    <row r="68" spans="2:12" s="105" customFormat="1" ht="11.25">
      <c r="B68" s="110"/>
      <c r="C68" s="110"/>
      <c r="I68" s="110"/>
      <c r="J68" s="110"/>
      <c r="K68" s="110"/>
      <c r="L68" s="110"/>
    </row>
    <row r="69" spans="2:12" s="105" customFormat="1" ht="11.25">
      <c r="B69" s="110"/>
      <c r="C69" s="110"/>
      <c r="I69" s="110"/>
      <c r="J69" s="110"/>
      <c r="K69" s="110"/>
      <c r="L69" s="110"/>
    </row>
    <row r="70" spans="2:12" s="105" customFormat="1" ht="11.25">
      <c r="B70" s="110"/>
      <c r="C70" s="110"/>
      <c r="I70" s="110"/>
      <c r="J70" s="110"/>
      <c r="K70" s="110"/>
      <c r="L70" s="110"/>
    </row>
    <row r="71" spans="2:12" s="105" customFormat="1" ht="11.25">
      <c r="B71" s="110"/>
      <c r="C71" s="110"/>
      <c r="I71" s="110"/>
      <c r="J71" s="110"/>
      <c r="K71" s="110"/>
      <c r="L71" s="110"/>
    </row>
    <row r="72" spans="2:12" s="105" customFormat="1" ht="11.25">
      <c r="B72" s="110"/>
      <c r="C72" s="110"/>
      <c r="I72" s="110"/>
      <c r="J72" s="110"/>
      <c r="K72" s="110"/>
      <c r="L72" s="110"/>
    </row>
    <row r="73" spans="2:12" s="105" customFormat="1" ht="11.25">
      <c r="B73" s="110"/>
      <c r="C73" s="110"/>
      <c r="I73" s="110"/>
      <c r="J73" s="110"/>
      <c r="K73" s="110"/>
      <c r="L73" s="110"/>
    </row>
    <row r="74" spans="2:12" s="105" customFormat="1" ht="11.25">
      <c r="B74" s="110"/>
      <c r="C74" s="110"/>
      <c r="I74" s="110"/>
      <c r="J74" s="110"/>
      <c r="K74" s="110"/>
      <c r="L74" s="110"/>
    </row>
    <row r="75" spans="2:12" s="105" customFormat="1" ht="11.25">
      <c r="B75" s="110"/>
      <c r="C75" s="110"/>
      <c r="I75" s="110"/>
      <c r="J75" s="110"/>
      <c r="K75" s="110"/>
      <c r="L75" s="110"/>
    </row>
    <row r="76" spans="2:12" s="105" customFormat="1" ht="11.25">
      <c r="B76" s="110"/>
      <c r="C76" s="110"/>
      <c r="I76" s="110"/>
      <c r="J76" s="110"/>
      <c r="K76" s="110"/>
      <c r="L76" s="110"/>
    </row>
    <row r="77" spans="2:12" s="105" customFormat="1" ht="11.25">
      <c r="B77" s="110"/>
      <c r="C77" s="110"/>
      <c r="I77" s="110"/>
      <c r="J77" s="110"/>
      <c r="K77" s="110"/>
      <c r="L77" s="110"/>
    </row>
    <row r="78" spans="2:12" s="105" customFormat="1" ht="11.25">
      <c r="B78" s="110"/>
      <c r="C78" s="110"/>
      <c r="I78" s="110"/>
      <c r="J78" s="110"/>
      <c r="K78" s="110"/>
      <c r="L78" s="110"/>
    </row>
    <row r="79" spans="2:12" s="105" customFormat="1" ht="11.25">
      <c r="B79" s="110"/>
      <c r="C79" s="110"/>
      <c r="I79" s="110"/>
      <c r="J79" s="110"/>
      <c r="K79" s="110"/>
      <c r="L79" s="110"/>
    </row>
    <row r="80" spans="2:12" s="105" customFormat="1" ht="11.25">
      <c r="B80" s="110"/>
      <c r="C80" s="110"/>
      <c r="I80" s="110"/>
      <c r="J80" s="110"/>
      <c r="K80" s="110"/>
      <c r="L80" s="110"/>
    </row>
    <row r="81" spans="2:12" s="105" customFormat="1" ht="11.25">
      <c r="B81" s="110"/>
      <c r="C81" s="110"/>
      <c r="I81" s="110"/>
      <c r="J81" s="110"/>
      <c r="K81" s="110"/>
      <c r="L81" s="110"/>
    </row>
    <row r="82" spans="2:12" s="105" customFormat="1" ht="11.25">
      <c r="B82" s="110"/>
      <c r="C82" s="110"/>
      <c r="I82" s="110"/>
      <c r="J82" s="110"/>
      <c r="K82" s="110"/>
      <c r="L82" s="110"/>
    </row>
    <row r="83" spans="2:12" s="105" customFormat="1" ht="11.25">
      <c r="B83" s="110"/>
      <c r="C83" s="110"/>
      <c r="I83" s="110"/>
      <c r="J83" s="110"/>
      <c r="K83" s="110"/>
      <c r="L83" s="110"/>
    </row>
    <row r="84" spans="2:12" s="105" customFormat="1" ht="11.25">
      <c r="B84" s="110"/>
      <c r="C84" s="110"/>
      <c r="I84" s="110"/>
      <c r="J84" s="110"/>
      <c r="K84" s="110"/>
      <c r="L84" s="110"/>
    </row>
    <row r="85" spans="2:12" s="105" customFormat="1" ht="11.25">
      <c r="B85" s="110"/>
      <c r="C85" s="110"/>
      <c r="I85" s="110"/>
      <c r="J85" s="110"/>
      <c r="K85" s="110"/>
      <c r="L85" s="110"/>
    </row>
    <row r="86" spans="2:12" s="105" customFormat="1" ht="11.25">
      <c r="B86" s="110"/>
      <c r="C86" s="110"/>
      <c r="I86" s="110"/>
      <c r="J86" s="110"/>
      <c r="K86" s="110"/>
      <c r="L86" s="110"/>
    </row>
    <row r="87" spans="2:12" s="105" customFormat="1" ht="11.25">
      <c r="B87" s="110"/>
      <c r="C87" s="110"/>
      <c r="I87" s="110"/>
      <c r="J87" s="110"/>
      <c r="K87" s="110"/>
      <c r="L87" s="110"/>
    </row>
    <row r="88" spans="2:12" s="105" customFormat="1" ht="11.25">
      <c r="B88" s="110"/>
      <c r="C88" s="110"/>
      <c r="I88" s="110"/>
      <c r="J88" s="110"/>
      <c r="K88" s="110"/>
      <c r="L88" s="110"/>
    </row>
    <row r="89" spans="2:12" s="105" customFormat="1" ht="11.25">
      <c r="B89" s="110"/>
      <c r="C89" s="110"/>
      <c r="I89" s="110"/>
      <c r="J89" s="110"/>
      <c r="K89" s="110"/>
      <c r="L89" s="110"/>
    </row>
    <row r="90" spans="2:12" s="105" customFormat="1" ht="11.25">
      <c r="B90" s="110"/>
      <c r="C90" s="110"/>
      <c r="I90" s="110"/>
      <c r="J90" s="110"/>
      <c r="K90" s="110"/>
      <c r="L90" s="110"/>
    </row>
    <row r="91" spans="2:12" s="105" customFormat="1" ht="11.25">
      <c r="B91" s="110"/>
      <c r="C91" s="110"/>
      <c r="I91" s="110"/>
      <c r="J91" s="110"/>
      <c r="K91" s="110"/>
      <c r="L91" s="110"/>
    </row>
    <row r="92" spans="2:12" s="105" customFormat="1" ht="11.25">
      <c r="B92" s="110"/>
      <c r="C92" s="110"/>
      <c r="I92" s="110"/>
      <c r="J92" s="110"/>
      <c r="K92" s="110"/>
      <c r="L92" s="110"/>
    </row>
    <row r="93" spans="2:12" s="105" customFormat="1" ht="11.25">
      <c r="B93" s="110"/>
      <c r="C93" s="110"/>
      <c r="I93" s="110"/>
      <c r="J93" s="110"/>
      <c r="K93" s="110"/>
      <c r="L93" s="110"/>
    </row>
    <row r="94" spans="2:12" s="105" customFormat="1" ht="11.25">
      <c r="B94" s="110"/>
      <c r="C94" s="110"/>
      <c r="I94" s="110"/>
      <c r="J94" s="110"/>
      <c r="K94" s="110"/>
      <c r="L94" s="110"/>
    </row>
    <row r="95" spans="2:12" s="105" customFormat="1" ht="11.25">
      <c r="B95" s="110"/>
      <c r="C95" s="110"/>
      <c r="I95" s="110"/>
      <c r="J95" s="110"/>
      <c r="K95" s="110"/>
      <c r="L95" s="110"/>
    </row>
    <row r="96" spans="2:12" s="105" customFormat="1" ht="11.25">
      <c r="B96" s="110"/>
      <c r="C96" s="110"/>
      <c r="I96" s="110"/>
      <c r="J96" s="110"/>
      <c r="K96" s="110"/>
      <c r="L96" s="110"/>
    </row>
    <row r="97" spans="2:12" s="105" customFormat="1" ht="11.25">
      <c r="B97" s="110"/>
      <c r="C97" s="110"/>
      <c r="I97" s="110"/>
      <c r="J97" s="110"/>
      <c r="K97" s="110"/>
      <c r="L97" s="110"/>
    </row>
    <row r="98" spans="2:12" s="105" customFormat="1" ht="11.25">
      <c r="B98" s="110"/>
      <c r="C98" s="110"/>
      <c r="I98" s="110"/>
      <c r="J98" s="110"/>
      <c r="K98" s="110"/>
      <c r="L98" s="110"/>
    </row>
    <row r="99" spans="2:12" s="105" customFormat="1" ht="11.25">
      <c r="B99" s="110"/>
      <c r="C99" s="110"/>
      <c r="I99" s="110"/>
      <c r="J99" s="110"/>
      <c r="K99" s="110"/>
      <c r="L99" s="110"/>
    </row>
    <row r="100" spans="2:12" s="105" customFormat="1" ht="11.25">
      <c r="B100" s="110"/>
      <c r="C100" s="110"/>
      <c r="I100" s="110"/>
      <c r="J100" s="110"/>
      <c r="K100" s="110"/>
      <c r="L100" s="110"/>
    </row>
    <row r="101" spans="2:12" s="105" customFormat="1" ht="11.25">
      <c r="B101" s="110"/>
      <c r="C101" s="110"/>
      <c r="I101" s="110"/>
      <c r="J101" s="110"/>
      <c r="K101" s="110"/>
      <c r="L101" s="110"/>
    </row>
    <row r="102" spans="2:12" s="105" customFormat="1" ht="11.25">
      <c r="B102" s="110"/>
      <c r="C102" s="110"/>
      <c r="I102" s="110"/>
      <c r="J102" s="110"/>
      <c r="K102" s="110"/>
      <c r="L102" s="110"/>
    </row>
  </sheetData>
  <sheetProtection selectLockedCells="1"/>
  <mergeCells count="28">
    <mergeCell ref="H6:H9"/>
    <mergeCell ref="B6:B9"/>
    <mergeCell ref="A6:A9"/>
    <mergeCell ref="A3:G3"/>
    <mergeCell ref="H3:N3"/>
    <mergeCell ref="C6:C9"/>
    <mergeCell ref="M6:M9"/>
    <mergeCell ref="D6:D9"/>
    <mergeCell ref="E6:E9"/>
    <mergeCell ref="F6:F9"/>
    <mergeCell ref="G6:G9"/>
    <mergeCell ref="I6:I9"/>
    <mergeCell ref="J6:J9"/>
    <mergeCell ref="K6:K9"/>
    <mergeCell ref="L6:L9"/>
    <mergeCell ref="O14:P14"/>
    <mergeCell ref="O13:P13"/>
    <mergeCell ref="O12:P12"/>
    <mergeCell ref="O11:P11"/>
    <mergeCell ref="O10:P10"/>
    <mergeCell ref="T6:T9"/>
    <mergeCell ref="S6:S9"/>
    <mergeCell ref="N6:N9"/>
    <mergeCell ref="R6:R9"/>
    <mergeCell ref="O3:T3"/>
    <mergeCell ref="O4:T4"/>
    <mergeCell ref="Q6:Q9"/>
    <mergeCell ref="O6:P9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53"/>
  <dimension ref="A1:T101"/>
  <sheetViews>
    <sheetView showGridLines="0" view="pageBreakPreview" zoomScaleNormal="100" zoomScaleSheetLayoutView="100" workbookViewId="0">
      <selection activeCell="E14" sqref="E14"/>
    </sheetView>
  </sheetViews>
  <sheetFormatPr defaultRowHeight="14.25"/>
  <cols>
    <col min="1" max="1" width="8.625" style="165" customWidth="1"/>
    <col min="2" max="2" width="12.625" style="165" customWidth="1"/>
    <col min="3" max="3" width="15.125" style="167" customWidth="1"/>
    <col min="4" max="4" width="15.625" style="167" customWidth="1"/>
    <col min="5" max="5" width="15.125" style="167" customWidth="1"/>
    <col min="6" max="6" width="14.875" style="165" customWidth="1"/>
    <col min="7" max="8" width="11.625" style="165" customWidth="1"/>
    <col min="9" max="9" width="12.125" style="165" customWidth="1"/>
    <col min="10" max="10" width="11.625" style="165" customWidth="1"/>
    <col min="11" max="11" width="11.875" style="165" customWidth="1"/>
    <col min="12" max="12" width="11.625" style="167" customWidth="1"/>
    <col min="13" max="13" width="11.875" style="165" customWidth="1"/>
    <col min="14" max="19" width="11.375" style="165" customWidth="1"/>
    <col min="20" max="20" width="14.125" style="165" customWidth="1"/>
    <col min="21" max="16384" width="9" style="165"/>
  </cols>
  <sheetData>
    <row r="1" spans="1:20" ht="14.1" customHeight="1">
      <c r="A1" s="32"/>
      <c r="B1" s="32"/>
      <c r="F1" s="168" t="s">
        <v>1139</v>
      </c>
      <c r="G1" s="32" t="s">
        <v>1140</v>
      </c>
      <c r="T1" s="168" t="s">
        <v>1141</v>
      </c>
    </row>
    <row r="2" spans="1:20" ht="14.1" customHeight="1"/>
    <row r="3" spans="1:20" s="98" customFormat="1" ht="20.100000000000001" customHeight="1">
      <c r="A3" s="1637" t="s">
        <v>655</v>
      </c>
      <c r="B3" s="1637"/>
      <c r="C3" s="1637"/>
      <c r="D3" s="1637"/>
      <c r="E3" s="1637"/>
      <c r="F3" s="1637"/>
      <c r="G3" s="1637" t="s">
        <v>655</v>
      </c>
      <c r="H3" s="1637"/>
      <c r="I3" s="1637"/>
      <c r="J3" s="1637"/>
      <c r="K3" s="1637"/>
      <c r="L3" s="1637"/>
      <c r="M3" s="1637"/>
      <c r="N3" s="1637" t="s">
        <v>656</v>
      </c>
      <c r="O3" s="1637"/>
      <c r="P3" s="1637"/>
      <c r="Q3" s="1637"/>
      <c r="R3" s="1637"/>
      <c r="S3" s="1637"/>
      <c r="T3" s="1637"/>
    </row>
    <row r="4" spans="1:20" s="99" customFormat="1" ht="24" customHeight="1">
      <c r="A4" s="2206" t="s">
        <v>1150</v>
      </c>
      <c r="B4" s="2206"/>
      <c r="C4" s="2206"/>
      <c r="D4" s="2206"/>
      <c r="E4" s="2206"/>
      <c r="F4" s="2206"/>
    </row>
    <row r="5" spans="1:20" s="105" customFormat="1" ht="18" customHeight="1" thickBot="1">
      <c r="A5" s="375" t="s">
        <v>1052</v>
      </c>
      <c r="B5" s="375"/>
      <c r="C5" s="88"/>
      <c r="D5" s="88"/>
      <c r="E5" s="88"/>
      <c r="L5" s="88"/>
      <c r="T5" s="376" t="s">
        <v>1053</v>
      </c>
    </row>
    <row r="6" spans="1:20" s="372" customFormat="1" ht="15.75" customHeight="1">
      <c r="A6" s="2120" t="s">
        <v>1149</v>
      </c>
      <c r="B6" s="2185"/>
      <c r="C6" s="2223" t="s">
        <v>414</v>
      </c>
      <c r="D6" s="2227"/>
      <c r="E6" s="2211" t="s">
        <v>426</v>
      </c>
      <c r="F6" s="2212"/>
      <c r="G6" s="2203" t="s">
        <v>1148</v>
      </c>
      <c r="H6" s="2215" t="s">
        <v>1048</v>
      </c>
      <c r="I6" s="2212"/>
      <c r="J6" s="2211" t="s">
        <v>1049</v>
      </c>
      <c r="K6" s="2212"/>
      <c r="L6" s="2211" t="s">
        <v>427</v>
      </c>
      <c r="M6" s="2212"/>
      <c r="N6" s="2223" t="s">
        <v>1050</v>
      </c>
      <c r="O6" s="2212"/>
      <c r="P6" s="2211" t="s">
        <v>1051</v>
      </c>
      <c r="Q6" s="2212"/>
      <c r="R6" s="2211" t="s">
        <v>428</v>
      </c>
      <c r="S6" s="2212"/>
      <c r="T6" s="2179" t="s">
        <v>82</v>
      </c>
    </row>
    <row r="7" spans="1:20" s="372" customFormat="1" ht="15.75" customHeight="1">
      <c r="A7" s="2126"/>
      <c r="B7" s="2186"/>
      <c r="C7" s="2224"/>
      <c r="D7" s="2213"/>
      <c r="E7" s="2213"/>
      <c r="F7" s="2214"/>
      <c r="G7" s="2204"/>
      <c r="H7" s="2216"/>
      <c r="I7" s="2214"/>
      <c r="J7" s="2213"/>
      <c r="K7" s="2214"/>
      <c r="L7" s="2213"/>
      <c r="M7" s="2214"/>
      <c r="N7" s="2224"/>
      <c r="O7" s="2214"/>
      <c r="P7" s="2213"/>
      <c r="Q7" s="2214"/>
      <c r="R7" s="2213"/>
      <c r="S7" s="2214"/>
      <c r="T7" s="2180"/>
    </row>
    <row r="8" spans="1:20" s="372" customFormat="1" ht="18" customHeight="1">
      <c r="A8" s="2126"/>
      <c r="B8" s="2186"/>
      <c r="C8" s="2225" t="s">
        <v>1047</v>
      </c>
      <c r="D8" s="2228" t="s">
        <v>1075</v>
      </c>
      <c r="E8" s="2209" t="s">
        <v>1047</v>
      </c>
      <c r="F8" s="2221" t="s">
        <v>1075</v>
      </c>
      <c r="G8" s="2204"/>
      <c r="H8" s="2207" t="s">
        <v>1047</v>
      </c>
      <c r="I8" s="2209" t="s">
        <v>1075</v>
      </c>
      <c r="J8" s="2209" t="s">
        <v>1047</v>
      </c>
      <c r="K8" s="2209" t="s">
        <v>1075</v>
      </c>
      <c r="L8" s="2209" t="s">
        <v>1047</v>
      </c>
      <c r="M8" s="2221" t="s">
        <v>1075</v>
      </c>
      <c r="N8" s="2225" t="s">
        <v>1047</v>
      </c>
      <c r="O8" s="2209" t="s">
        <v>1075</v>
      </c>
      <c r="P8" s="2209" t="s">
        <v>1047</v>
      </c>
      <c r="Q8" s="2209" t="s">
        <v>1075</v>
      </c>
      <c r="R8" s="2209" t="s">
        <v>1047</v>
      </c>
      <c r="S8" s="2209" t="s">
        <v>1075</v>
      </c>
      <c r="T8" s="2180"/>
    </row>
    <row r="9" spans="1:20" s="372" customFormat="1" ht="18" customHeight="1">
      <c r="A9" s="2127"/>
      <c r="B9" s="2187"/>
      <c r="C9" s="2226"/>
      <c r="D9" s="2229"/>
      <c r="E9" s="2210"/>
      <c r="F9" s="2222"/>
      <c r="G9" s="2205"/>
      <c r="H9" s="2208"/>
      <c r="I9" s="2210"/>
      <c r="J9" s="2210"/>
      <c r="K9" s="2210"/>
      <c r="L9" s="2210"/>
      <c r="M9" s="2222"/>
      <c r="N9" s="2226"/>
      <c r="O9" s="2210"/>
      <c r="P9" s="2210"/>
      <c r="Q9" s="2210"/>
      <c r="R9" s="2210"/>
      <c r="S9" s="2210"/>
      <c r="T9" s="2181"/>
    </row>
    <row r="10" spans="1:20" s="103" customFormat="1" ht="18.600000000000001" customHeight="1">
      <c r="A10" s="2168" t="s">
        <v>338</v>
      </c>
      <c r="B10" s="2169"/>
      <c r="C10" s="21">
        <v>6173</v>
      </c>
      <c r="D10" s="21">
        <v>404495</v>
      </c>
      <c r="E10" s="21">
        <v>2538</v>
      </c>
      <c r="F10" s="21">
        <v>234087</v>
      </c>
      <c r="G10" s="85" t="s">
        <v>338</v>
      </c>
      <c r="H10" s="185">
        <v>1042</v>
      </c>
      <c r="I10" s="43">
        <v>50714</v>
      </c>
      <c r="J10" s="21" t="s">
        <v>1010</v>
      </c>
      <c r="K10" s="21" t="s">
        <v>1010</v>
      </c>
      <c r="L10" s="21">
        <v>487</v>
      </c>
      <c r="M10" s="21">
        <v>48315</v>
      </c>
      <c r="N10" s="21" t="s">
        <v>1010</v>
      </c>
      <c r="O10" s="21" t="s">
        <v>1010</v>
      </c>
      <c r="P10" s="21" t="s">
        <v>1010</v>
      </c>
      <c r="Q10" s="21" t="s">
        <v>1010</v>
      </c>
      <c r="R10" s="21">
        <v>2106</v>
      </c>
      <c r="S10" s="21">
        <v>71379</v>
      </c>
      <c r="T10" s="271" t="s">
        <v>338</v>
      </c>
    </row>
    <row r="11" spans="1:20" s="103" customFormat="1" ht="18.600000000000001" customHeight="1">
      <c r="A11" s="2217" t="s">
        <v>334</v>
      </c>
      <c r="B11" s="2218"/>
      <c r="C11" s="21">
        <v>32843</v>
      </c>
      <c r="D11" s="21">
        <v>1248279</v>
      </c>
      <c r="E11" s="21">
        <v>2418</v>
      </c>
      <c r="F11" s="21">
        <v>199631</v>
      </c>
      <c r="G11" s="85" t="s">
        <v>334</v>
      </c>
      <c r="H11" s="185">
        <v>28808</v>
      </c>
      <c r="I11" s="43">
        <v>929194</v>
      </c>
      <c r="J11" s="21" t="s">
        <v>1010</v>
      </c>
      <c r="K11" s="21" t="s">
        <v>1010</v>
      </c>
      <c r="L11" s="21">
        <v>272</v>
      </c>
      <c r="M11" s="21">
        <v>25231</v>
      </c>
      <c r="N11" s="21" t="s">
        <v>1010</v>
      </c>
      <c r="O11" s="21" t="s">
        <v>1010</v>
      </c>
      <c r="P11" s="21" t="s">
        <v>1010</v>
      </c>
      <c r="Q11" s="21" t="s">
        <v>1010</v>
      </c>
      <c r="R11" s="21">
        <v>1345</v>
      </c>
      <c r="S11" s="21">
        <v>94223</v>
      </c>
      <c r="T11" s="271" t="s">
        <v>334</v>
      </c>
    </row>
    <row r="12" spans="1:20" s="103" customFormat="1" ht="18.600000000000001" customHeight="1">
      <c r="A12" s="2217" t="s">
        <v>404</v>
      </c>
      <c r="B12" s="2218"/>
      <c r="C12" s="21">
        <v>38336</v>
      </c>
      <c r="D12" s="21">
        <v>1227183</v>
      </c>
      <c r="E12" s="21">
        <v>1992</v>
      </c>
      <c r="F12" s="21">
        <v>197499</v>
      </c>
      <c r="G12" s="85" t="s">
        <v>404</v>
      </c>
      <c r="H12" s="185">
        <v>13</v>
      </c>
      <c r="I12" s="43">
        <v>484</v>
      </c>
      <c r="J12" s="21" t="s">
        <v>1010</v>
      </c>
      <c r="K12" s="21" t="s">
        <v>1010</v>
      </c>
      <c r="L12" s="21">
        <v>564</v>
      </c>
      <c r="M12" s="21">
        <v>44940</v>
      </c>
      <c r="N12" s="21" t="s">
        <v>1010</v>
      </c>
      <c r="O12" s="21" t="s">
        <v>1010</v>
      </c>
      <c r="P12" s="21" t="s">
        <v>1010</v>
      </c>
      <c r="Q12" s="21" t="s">
        <v>1010</v>
      </c>
      <c r="R12" s="21">
        <v>35767</v>
      </c>
      <c r="S12" s="21">
        <v>984260</v>
      </c>
      <c r="T12" s="271" t="s">
        <v>404</v>
      </c>
    </row>
    <row r="13" spans="1:20" s="103" customFormat="1" ht="18.600000000000001" customHeight="1">
      <c r="A13" s="2217" t="s">
        <v>665</v>
      </c>
      <c r="B13" s="2218"/>
      <c r="C13" s="21">
        <v>6997</v>
      </c>
      <c r="D13" s="21">
        <v>805776</v>
      </c>
      <c r="E13" s="21">
        <v>1993</v>
      </c>
      <c r="F13" s="21">
        <v>184767</v>
      </c>
      <c r="G13" s="85" t="s">
        <v>665</v>
      </c>
      <c r="H13" s="185">
        <v>40</v>
      </c>
      <c r="I13" s="43">
        <v>2055</v>
      </c>
      <c r="J13" s="21" t="s">
        <v>1010</v>
      </c>
      <c r="K13" s="21" t="s">
        <v>1010</v>
      </c>
      <c r="L13" s="21">
        <v>294</v>
      </c>
      <c r="M13" s="21">
        <v>25514</v>
      </c>
      <c r="N13" s="21" t="s">
        <v>1010</v>
      </c>
      <c r="O13" s="21" t="s">
        <v>1010</v>
      </c>
      <c r="P13" s="21" t="s">
        <v>1010</v>
      </c>
      <c r="Q13" s="21" t="s">
        <v>1010</v>
      </c>
      <c r="R13" s="21">
        <v>4670</v>
      </c>
      <c r="S13" s="21">
        <v>593440</v>
      </c>
      <c r="T13" s="271" t="s">
        <v>665</v>
      </c>
    </row>
    <row r="14" spans="1:20" s="103" customFormat="1" ht="18.600000000000001" customHeight="1">
      <c r="A14" s="2219" t="s">
        <v>1002</v>
      </c>
      <c r="B14" s="2220"/>
      <c r="C14" s="23">
        <f t="shared" ref="C14:S14" si="0">SUM(C15:C37)</f>
        <v>1209172.608</v>
      </c>
      <c r="D14" s="23">
        <f t="shared" si="0"/>
        <v>630652.5</v>
      </c>
      <c r="E14" s="23">
        <f t="shared" si="0"/>
        <v>175560</v>
      </c>
      <c r="F14" s="23">
        <f t="shared" si="0"/>
        <v>172723</v>
      </c>
      <c r="G14" s="87" t="s">
        <v>1002</v>
      </c>
      <c r="H14" s="479">
        <f t="shared" si="0"/>
        <v>4992</v>
      </c>
      <c r="I14" s="46">
        <f t="shared" si="0"/>
        <v>4966</v>
      </c>
      <c r="J14" s="23">
        <f>SUM(J15:J37)</f>
        <v>864741.2</v>
      </c>
      <c r="K14" s="23">
        <f>SUM(K15:K37)</f>
        <v>304372.2</v>
      </c>
      <c r="L14" s="23">
        <f t="shared" si="0"/>
        <v>33143</v>
      </c>
      <c r="M14" s="23">
        <f t="shared" si="0"/>
        <v>32607</v>
      </c>
      <c r="N14" s="23">
        <f t="shared" si="0"/>
        <v>30686.108</v>
      </c>
      <c r="O14" s="23">
        <f t="shared" si="0"/>
        <v>18892</v>
      </c>
      <c r="P14" s="23">
        <f>SUM(P15:P37)</f>
        <v>47509.3</v>
      </c>
      <c r="Q14" s="23">
        <f>SUM(Q15:Q37)</f>
        <v>44551.3</v>
      </c>
      <c r="R14" s="23">
        <f t="shared" si="0"/>
        <v>52541</v>
      </c>
      <c r="S14" s="23">
        <f t="shared" si="0"/>
        <v>52541</v>
      </c>
      <c r="T14" s="272" t="s">
        <v>1002</v>
      </c>
    </row>
    <row r="15" spans="1:20" s="105" customFormat="1" ht="17.45" customHeight="1">
      <c r="A15" s="1078" t="s">
        <v>269</v>
      </c>
      <c r="B15" s="26" t="s">
        <v>429</v>
      </c>
      <c r="C15" s="1180">
        <f>SUM(E15,H15,J15,L15,N15,P15,R15)</f>
        <v>103086</v>
      </c>
      <c r="D15" s="1168">
        <f>SUM(F15,I15,K15,M15,O15,Q15,S15)</f>
        <v>79440</v>
      </c>
      <c r="E15" s="1050">
        <v>0</v>
      </c>
      <c r="F15" s="1050">
        <v>0</v>
      </c>
      <c r="G15" s="1078" t="s">
        <v>269</v>
      </c>
      <c r="H15" s="1111">
        <v>0</v>
      </c>
      <c r="I15" s="1054">
        <v>0</v>
      </c>
      <c r="J15" s="1050">
        <v>44422</v>
      </c>
      <c r="K15" s="1050">
        <v>25589</v>
      </c>
      <c r="L15" s="1050">
        <v>0</v>
      </c>
      <c r="M15" s="1050">
        <v>0</v>
      </c>
      <c r="N15" s="1050">
        <v>8769</v>
      </c>
      <c r="O15" s="1050">
        <v>3956</v>
      </c>
      <c r="P15" s="1050">
        <v>2629</v>
      </c>
      <c r="Q15" s="1050">
        <v>2629</v>
      </c>
      <c r="R15" s="1050">
        <v>47266</v>
      </c>
      <c r="S15" s="1153">
        <v>47266</v>
      </c>
      <c r="T15" s="274" t="s">
        <v>429</v>
      </c>
    </row>
    <row r="16" spans="1:20" s="105" customFormat="1" ht="17.45" customHeight="1">
      <c r="A16" s="1078" t="s">
        <v>271</v>
      </c>
      <c r="B16" s="26" t="s">
        <v>430</v>
      </c>
      <c r="C16" s="1180">
        <f t="shared" ref="C16:D37" si="1">SUM(E16,H16,J16,L16,N16,P16,R16)</f>
        <v>75433</v>
      </c>
      <c r="D16" s="1168">
        <f t="shared" si="1"/>
        <v>33364</v>
      </c>
      <c r="E16" s="1050">
        <v>12555</v>
      </c>
      <c r="F16" s="1050">
        <v>12555</v>
      </c>
      <c r="G16" s="1078" t="s">
        <v>271</v>
      </c>
      <c r="H16" s="1111">
        <v>0</v>
      </c>
      <c r="I16" s="1054">
        <v>0</v>
      </c>
      <c r="J16" s="1050">
        <v>49522</v>
      </c>
      <c r="K16" s="1050">
        <v>12100</v>
      </c>
      <c r="L16" s="1050">
        <v>121</v>
      </c>
      <c r="M16" s="1050">
        <v>100</v>
      </c>
      <c r="N16" s="1050">
        <v>5354</v>
      </c>
      <c r="O16" s="1050">
        <v>3664</v>
      </c>
      <c r="P16" s="1050">
        <v>7881</v>
      </c>
      <c r="Q16" s="1050">
        <v>4945</v>
      </c>
      <c r="R16" s="1050">
        <v>0</v>
      </c>
      <c r="S16" s="1153">
        <v>0</v>
      </c>
      <c r="T16" s="274" t="s">
        <v>430</v>
      </c>
    </row>
    <row r="17" spans="1:20" s="105" customFormat="1" ht="17.45" customHeight="1">
      <c r="A17" s="1078" t="s">
        <v>273</v>
      </c>
      <c r="B17" s="26" t="s">
        <v>431</v>
      </c>
      <c r="C17" s="1180">
        <f t="shared" si="1"/>
        <v>55095</v>
      </c>
      <c r="D17" s="1168">
        <f t="shared" si="1"/>
        <v>41953</v>
      </c>
      <c r="E17" s="1050">
        <v>28844</v>
      </c>
      <c r="F17" s="1050">
        <v>28844</v>
      </c>
      <c r="G17" s="1078" t="s">
        <v>273</v>
      </c>
      <c r="H17" s="1111">
        <v>0</v>
      </c>
      <c r="I17" s="1054">
        <v>0</v>
      </c>
      <c r="J17" s="1050">
        <v>25080</v>
      </c>
      <c r="K17" s="1050">
        <v>11938</v>
      </c>
      <c r="L17" s="1050">
        <v>164</v>
      </c>
      <c r="M17" s="1050">
        <v>164</v>
      </c>
      <c r="N17" s="1050">
        <v>0</v>
      </c>
      <c r="O17" s="1050">
        <v>0</v>
      </c>
      <c r="P17" s="1050">
        <v>1007</v>
      </c>
      <c r="Q17" s="1050">
        <v>1007</v>
      </c>
      <c r="R17" s="1050">
        <v>0</v>
      </c>
      <c r="S17" s="1153">
        <v>0</v>
      </c>
      <c r="T17" s="274" t="s">
        <v>431</v>
      </c>
    </row>
    <row r="18" spans="1:20" s="105" customFormat="1" ht="17.45" customHeight="1">
      <c r="A18" s="1078" t="s">
        <v>275</v>
      </c>
      <c r="B18" s="26" t="s">
        <v>432</v>
      </c>
      <c r="C18" s="1180">
        <f t="shared" si="1"/>
        <v>46508</v>
      </c>
      <c r="D18" s="1168">
        <f t="shared" si="1"/>
        <v>22611</v>
      </c>
      <c r="E18" s="1050">
        <v>7756</v>
      </c>
      <c r="F18" s="1050">
        <v>7756</v>
      </c>
      <c r="G18" s="1078" t="s">
        <v>275</v>
      </c>
      <c r="H18" s="1111">
        <v>0</v>
      </c>
      <c r="I18" s="1054">
        <v>0</v>
      </c>
      <c r="J18" s="1050">
        <v>37560</v>
      </c>
      <c r="K18" s="1050">
        <v>13663</v>
      </c>
      <c r="L18" s="1050">
        <v>0</v>
      </c>
      <c r="M18" s="1050">
        <v>0</v>
      </c>
      <c r="N18" s="1050">
        <v>237</v>
      </c>
      <c r="O18" s="1050">
        <v>237</v>
      </c>
      <c r="P18" s="1050">
        <v>955</v>
      </c>
      <c r="Q18" s="1050">
        <v>955</v>
      </c>
      <c r="R18" s="1050">
        <v>0</v>
      </c>
      <c r="S18" s="1153">
        <v>0</v>
      </c>
      <c r="T18" s="274" t="s">
        <v>432</v>
      </c>
    </row>
    <row r="19" spans="1:20" s="105" customFormat="1" ht="17.45" customHeight="1">
      <c r="A19" s="1078" t="s">
        <v>277</v>
      </c>
      <c r="B19" s="26" t="s">
        <v>433</v>
      </c>
      <c r="C19" s="1180">
        <f t="shared" si="1"/>
        <v>34772</v>
      </c>
      <c r="D19" s="1168">
        <f t="shared" si="1"/>
        <v>19407</v>
      </c>
      <c r="E19" s="1050">
        <v>5371</v>
      </c>
      <c r="F19" s="1050">
        <v>5371</v>
      </c>
      <c r="G19" s="1078" t="s">
        <v>277</v>
      </c>
      <c r="H19" s="1111">
        <v>0</v>
      </c>
      <c r="I19" s="1054">
        <v>0</v>
      </c>
      <c r="J19" s="1050">
        <v>19943</v>
      </c>
      <c r="K19" s="1050">
        <v>5621</v>
      </c>
      <c r="L19" s="1050">
        <v>294</v>
      </c>
      <c r="M19" s="1050">
        <v>294</v>
      </c>
      <c r="N19" s="1050">
        <v>6993</v>
      </c>
      <c r="O19" s="1050">
        <v>5950</v>
      </c>
      <c r="P19" s="1050">
        <v>2171</v>
      </c>
      <c r="Q19" s="1050">
        <v>2171</v>
      </c>
      <c r="R19" s="1050">
        <v>0</v>
      </c>
      <c r="S19" s="1153">
        <v>0</v>
      </c>
      <c r="T19" s="274" t="s">
        <v>433</v>
      </c>
    </row>
    <row r="20" spans="1:20" s="105" customFormat="1" ht="17.45" customHeight="1">
      <c r="A20" s="1078" t="s">
        <v>279</v>
      </c>
      <c r="B20" s="26" t="s">
        <v>434</v>
      </c>
      <c r="C20" s="1180">
        <f t="shared" si="1"/>
        <v>47366</v>
      </c>
      <c r="D20" s="1168">
        <f t="shared" si="1"/>
        <v>20680</v>
      </c>
      <c r="E20" s="1050">
        <v>3270</v>
      </c>
      <c r="F20" s="1050">
        <v>3270</v>
      </c>
      <c r="G20" s="1078" t="s">
        <v>279</v>
      </c>
      <c r="H20" s="1111">
        <v>0</v>
      </c>
      <c r="I20" s="1054">
        <v>0</v>
      </c>
      <c r="J20" s="1050">
        <v>41326</v>
      </c>
      <c r="K20" s="1050">
        <v>14640</v>
      </c>
      <c r="L20" s="1050">
        <v>1767</v>
      </c>
      <c r="M20" s="1050">
        <v>1767</v>
      </c>
      <c r="N20" s="1050">
        <v>0</v>
      </c>
      <c r="O20" s="1050">
        <v>0</v>
      </c>
      <c r="P20" s="1050">
        <v>934</v>
      </c>
      <c r="Q20" s="1050">
        <v>934</v>
      </c>
      <c r="R20" s="1050">
        <v>69</v>
      </c>
      <c r="S20" s="1153">
        <v>69</v>
      </c>
      <c r="T20" s="274" t="s">
        <v>434</v>
      </c>
    </row>
    <row r="21" spans="1:20" s="105" customFormat="1" ht="17.45" customHeight="1">
      <c r="A21" s="1078" t="s">
        <v>281</v>
      </c>
      <c r="B21" s="26" t="s">
        <v>435</v>
      </c>
      <c r="C21" s="1180">
        <f t="shared" si="1"/>
        <v>60959</v>
      </c>
      <c r="D21" s="1168">
        <f t="shared" si="1"/>
        <v>42924</v>
      </c>
      <c r="E21" s="1050">
        <v>17813</v>
      </c>
      <c r="F21" s="1050">
        <v>16800</v>
      </c>
      <c r="G21" s="1078" t="s">
        <v>281</v>
      </c>
      <c r="H21" s="1111">
        <v>0</v>
      </c>
      <c r="I21" s="1054">
        <v>0</v>
      </c>
      <c r="J21" s="1050">
        <v>33033</v>
      </c>
      <c r="K21" s="1050">
        <v>16522</v>
      </c>
      <c r="L21" s="1050">
        <v>7746</v>
      </c>
      <c r="M21" s="1050">
        <v>7235</v>
      </c>
      <c r="N21" s="1050">
        <v>0</v>
      </c>
      <c r="O21" s="1050">
        <v>0</v>
      </c>
      <c r="P21" s="1050">
        <v>2367</v>
      </c>
      <c r="Q21" s="1050">
        <v>2367</v>
      </c>
      <c r="R21" s="1050">
        <v>0</v>
      </c>
      <c r="S21" s="1153">
        <v>0</v>
      </c>
      <c r="T21" s="274" t="s">
        <v>435</v>
      </c>
    </row>
    <row r="22" spans="1:20" s="105" customFormat="1" ht="17.45" customHeight="1">
      <c r="A22" s="1078" t="s">
        <v>283</v>
      </c>
      <c r="B22" s="26" t="s">
        <v>436</v>
      </c>
      <c r="C22" s="1180">
        <f t="shared" si="1"/>
        <v>83073</v>
      </c>
      <c r="D22" s="1168">
        <f t="shared" si="1"/>
        <v>42718</v>
      </c>
      <c r="E22" s="1050">
        <v>13272</v>
      </c>
      <c r="F22" s="1050">
        <v>13272</v>
      </c>
      <c r="G22" s="1078" t="s">
        <v>283</v>
      </c>
      <c r="H22" s="1111">
        <v>0</v>
      </c>
      <c r="I22" s="1054">
        <v>0</v>
      </c>
      <c r="J22" s="1050">
        <v>54832</v>
      </c>
      <c r="K22" s="1050">
        <v>14477</v>
      </c>
      <c r="L22" s="1050">
        <v>11018</v>
      </c>
      <c r="M22" s="1050">
        <v>11018</v>
      </c>
      <c r="N22" s="1050">
        <v>0</v>
      </c>
      <c r="O22" s="1050">
        <v>0</v>
      </c>
      <c r="P22" s="1050">
        <v>3951</v>
      </c>
      <c r="Q22" s="1050">
        <v>3951</v>
      </c>
      <c r="R22" s="1050">
        <v>0</v>
      </c>
      <c r="S22" s="1153">
        <v>0</v>
      </c>
      <c r="T22" s="274" t="s">
        <v>436</v>
      </c>
    </row>
    <row r="23" spans="1:20" s="105" customFormat="1" ht="17.45" customHeight="1">
      <c r="A23" s="1078" t="s">
        <v>285</v>
      </c>
      <c r="B23" s="26" t="s">
        <v>437</v>
      </c>
      <c r="C23" s="1180">
        <f t="shared" si="1"/>
        <v>58061</v>
      </c>
      <c r="D23" s="1168">
        <f t="shared" si="1"/>
        <v>26634</v>
      </c>
      <c r="E23" s="1050">
        <v>15040</v>
      </c>
      <c r="F23" s="1050">
        <v>15040</v>
      </c>
      <c r="G23" s="1078" t="s">
        <v>285</v>
      </c>
      <c r="H23" s="1111">
        <v>0</v>
      </c>
      <c r="I23" s="1054">
        <v>0</v>
      </c>
      <c r="J23" s="1050">
        <v>42817</v>
      </c>
      <c r="K23" s="1050">
        <v>11390</v>
      </c>
      <c r="L23" s="1050">
        <v>150</v>
      </c>
      <c r="M23" s="1050">
        <v>150</v>
      </c>
      <c r="N23" s="1050">
        <v>54</v>
      </c>
      <c r="O23" s="1050">
        <v>54</v>
      </c>
      <c r="P23" s="1050">
        <v>0</v>
      </c>
      <c r="Q23" s="1050">
        <v>0</v>
      </c>
      <c r="R23" s="1050">
        <v>0</v>
      </c>
      <c r="S23" s="1153">
        <v>0</v>
      </c>
      <c r="T23" s="274" t="s">
        <v>437</v>
      </c>
    </row>
    <row r="24" spans="1:20" s="105" customFormat="1" ht="17.45" customHeight="1">
      <c r="A24" s="1078" t="s">
        <v>287</v>
      </c>
      <c r="B24" s="26" t="s">
        <v>425</v>
      </c>
      <c r="C24" s="1180">
        <f t="shared" si="1"/>
        <v>1316</v>
      </c>
      <c r="D24" s="1168">
        <f t="shared" si="1"/>
        <v>2694</v>
      </c>
      <c r="E24" s="1050">
        <v>0</v>
      </c>
      <c r="F24" s="1050">
        <v>0</v>
      </c>
      <c r="G24" s="1078" t="s">
        <v>287</v>
      </c>
      <c r="H24" s="1111">
        <v>0</v>
      </c>
      <c r="I24" s="1054">
        <v>0</v>
      </c>
      <c r="J24" s="1050">
        <v>0</v>
      </c>
      <c r="K24" s="1050">
        <v>1378</v>
      </c>
      <c r="L24" s="1050">
        <v>0</v>
      </c>
      <c r="M24" s="1050">
        <v>0</v>
      </c>
      <c r="N24" s="1050">
        <v>1316</v>
      </c>
      <c r="O24" s="1050">
        <v>1316</v>
      </c>
      <c r="P24" s="1050">
        <v>0</v>
      </c>
      <c r="Q24" s="1050">
        <v>0</v>
      </c>
      <c r="R24" s="1050">
        <v>0</v>
      </c>
      <c r="S24" s="1153">
        <v>0</v>
      </c>
      <c r="T24" s="274" t="s">
        <v>425</v>
      </c>
    </row>
    <row r="25" spans="1:20" s="105" customFormat="1" ht="17.45" customHeight="1">
      <c r="A25" s="1078" t="s">
        <v>289</v>
      </c>
      <c r="B25" s="26" t="s">
        <v>438</v>
      </c>
      <c r="C25" s="1180">
        <f t="shared" si="1"/>
        <v>64930</v>
      </c>
      <c r="D25" s="1168">
        <f t="shared" si="1"/>
        <v>23880</v>
      </c>
      <c r="E25" s="1050">
        <v>4240</v>
      </c>
      <c r="F25" s="1050">
        <v>4240</v>
      </c>
      <c r="G25" s="1078" t="s">
        <v>289</v>
      </c>
      <c r="H25" s="1111">
        <v>0</v>
      </c>
      <c r="I25" s="1054">
        <v>0</v>
      </c>
      <c r="J25" s="1050">
        <v>48000</v>
      </c>
      <c r="K25" s="1050">
        <v>6950</v>
      </c>
      <c r="L25" s="1050">
        <v>0</v>
      </c>
      <c r="M25" s="1050">
        <v>0</v>
      </c>
      <c r="N25" s="1050">
        <v>0</v>
      </c>
      <c r="O25" s="1050">
        <v>0</v>
      </c>
      <c r="P25" s="1050">
        <v>12190</v>
      </c>
      <c r="Q25" s="1050">
        <v>12190</v>
      </c>
      <c r="R25" s="1050">
        <v>500</v>
      </c>
      <c r="S25" s="1153">
        <v>500</v>
      </c>
      <c r="T25" s="274" t="s">
        <v>438</v>
      </c>
    </row>
    <row r="26" spans="1:20" s="105" customFormat="1" ht="17.45" customHeight="1">
      <c r="A26" s="1078" t="s">
        <v>291</v>
      </c>
      <c r="B26" s="26" t="s">
        <v>439</v>
      </c>
      <c r="C26" s="1180">
        <f t="shared" si="1"/>
        <v>72544</v>
      </c>
      <c r="D26" s="1168">
        <f t="shared" si="1"/>
        <v>36861</v>
      </c>
      <c r="E26" s="1050">
        <v>7817</v>
      </c>
      <c r="F26" s="1050">
        <v>7817</v>
      </c>
      <c r="G26" s="1078" t="s">
        <v>291</v>
      </c>
      <c r="H26" s="1111">
        <v>0</v>
      </c>
      <c r="I26" s="1054">
        <v>0</v>
      </c>
      <c r="J26" s="1050">
        <v>60653</v>
      </c>
      <c r="K26" s="1050">
        <v>24970</v>
      </c>
      <c r="L26" s="1050">
        <v>3256</v>
      </c>
      <c r="M26" s="1050">
        <v>3256</v>
      </c>
      <c r="N26" s="1050">
        <v>0</v>
      </c>
      <c r="O26" s="1050">
        <v>0</v>
      </c>
      <c r="P26" s="1050">
        <v>818</v>
      </c>
      <c r="Q26" s="1050">
        <v>818</v>
      </c>
      <c r="R26" s="1050">
        <v>0</v>
      </c>
      <c r="S26" s="1153">
        <v>0</v>
      </c>
      <c r="T26" s="274" t="s">
        <v>439</v>
      </c>
    </row>
    <row r="27" spans="1:20" s="105" customFormat="1" ht="17.45" customHeight="1">
      <c r="A27" s="1078" t="s">
        <v>293</v>
      </c>
      <c r="B27" s="26" t="s">
        <v>440</v>
      </c>
      <c r="C27" s="1180">
        <f t="shared" si="1"/>
        <v>47033</v>
      </c>
      <c r="D27" s="1168">
        <f t="shared" si="1"/>
        <v>26968</v>
      </c>
      <c r="E27" s="1050">
        <v>8870</v>
      </c>
      <c r="F27" s="1050">
        <v>8870</v>
      </c>
      <c r="G27" s="1078" t="s">
        <v>293</v>
      </c>
      <c r="H27" s="1111">
        <v>4639</v>
      </c>
      <c r="I27" s="1054">
        <v>4639</v>
      </c>
      <c r="J27" s="1050">
        <v>33265</v>
      </c>
      <c r="K27" s="1050">
        <v>13200</v>
      </c>
      <c r="L27" s="1050">
        <v>0</v>
      </c>
      <c r="M27" s="1050">
        <v>0</v>
      </c>
      <c r="N27" s="1050">
        <v>0</v>
      </c>
      <c r="O27" s="1050">
        <v>0</v>
      </c>
      <c r="P27" s="1050">
        <v>259</v>
      </c>
      <c r="Q27" s="1050">
        <v>259</v>
      </c>
      <c r="R27" s="1050">
        <v>0</v>
      </c>
      <c r="S27" s="1153">
        <v>0</v>
      </c>
      <c r="T27" s="274" t="s">
        <v>440</v>
      </c>
    </row>
    <row r="28" spans="1:20" s="105" customFormat="1" ht="17.45" customHeight="1">
      <c r="A28" s="1078" t="s">
        <v>295</v>
      </c>
      <c r="B28" s="26" t="s">
        <v>441</v>
      </c>
      <c r="C28" s="1180">
        <f t="shared" si="1"/>
        <v>52998</v>
      </c>
      <c r="D28" s="1168">
        <f t="shared" si="1"/>
        <v>24727</v>
      </c>
      <c r="E28" s="1050">
        <v>8278</v>
      </c>
      <c r="F28" s="1050">
        <v>8278</v>
      </c>
      <c r="G28" s="1078" t="s">
        <v>295</v>
      </c>
      <c r="H28" s="1111">
        <v>0</v>
      </c>
      <c r="I28" s="1054">
        <v>0</v>
      </c>
      <c r="J28" s="1050">
        <v>44159</v>
      </c>
      <c r="K28" s="1050">
        <v>15888</v>
      </c>
      <c r="L28" s="1050">
        <v>0</v>
      </c>
      <c r="M28" s="1050">
        <v>0</v>
      </c>
      <c r="N28" s="1050">
        <v>0</v>
      </c>
      <c r="O28" s="1050">
        <v>0</v>
      </c>
      <c r="P28" s="1050">
        <v>561</v>
      </c>
      <c r="Q28" s="1050">
        <v>561</v>
      </c>
      <c r="R28" s="1050">
        <v>0</v>
      </c>
      <c r="S28" s="1153">
        <v>0</v>
      </c>
      <c r="T28" s="274" t="s">
        <v>441</v>
      </c>
    </row>
    <row r="29" spans="1:20" s="105" customFormat="1" ht="17.45" customHeight="1">
      <c r="A29" s="1078" t="s">
        <v>297</v>
      </c>
      <c r="B29" s="26" t="s">
        <v>442</v>
      </c>
      <c r="C29" s="1180">
        <f t="shared" si="1"/>
        <v>64947</v>
      </c>
      <c r="D29" s="1168">
        <f t="shared" si="1"/>
        <v>18097</v>
      </c>
      <c r="E29" s="1050">
        <v>1712</v>
      </c>
      <c r="F29" s="1050">
        <v>1712</v>
      </c>
      <c r="G29" s="1078" t="s">
        <v>297</v>
      </c>
      <c r="H29" s="1111">
        <v>0</v>
      </c>
      <c r="I29" s="1054">
        <v>0</v>
      </c>
      <c r="J29" s="1050">
        <v>63235</v>
      </c>
      <c r="K29" s="1050">
        <v>16385</v>
      </c>
      <c r="L29" s="1050">
        <v>0</v>
      </c>
      <c r="M29" s="1050">
        <v>0</v>
      </c>
      <c r="N29" s="1050">
        <v>0</v>
      </c>
      <c r="O29" s="1050">
        <v>0</v>
      </c>
      <c r="P29" s="1050">
        <v>0</v>
      </c>
      <c r="Q29" s="1050">
        <v>0</v>
      </c>
      <c r="R29" s="1050">
        <v>0</v>
      </c>
      <c r="S29" s="1153">
        <v>0</v>
      </c>
      <c r="T29" s="274" t="s">
        <v>442</v>
      </c>
    </row>
    <row r="30" spans="1:20" s="105" customFormat="1" ht="17.45" customHeight="1">
      <c r="A30" s="1078" t="s">
        <v>299</v>
      </c>
      <c r="B30" s="26" t="s">
        <v>443</v>
      </c>
      <c r="C30" s="1180">
        <f t="shared" si="1"/>
        <v>47647.608</v>
      </c>
      <c r="D30" s="1168">
        <f t="shared" si="1"/>
        <v>27814.5</v>
      </c>
      <c r="E30" s="1050">
        <v>0</v>
      </c>
      <c r="F30" s="1050">
        <v>0</v>
      </c>
      <c r="G30" s="1078" t="s">
        <v>299</v>
      </c>
      <c r="H30" s="1111">
        <v>0</v>
      </c>
      <c r="I30" s="1054">
        <v>0</v>
      </c>
      <c r="J30" s="1050">
        <v>43267.199999999997</v>
      </c>
      <c r="K30" s="1050">
        <v>23435.200000000001</v>
      </c>
      <c r="L30" s="1050">
        <v>2338</v>
      </c>
      <c r="M30" s="1050">
        <v>2338</v>
      </c>
      <c r="N30" s="1050">
        <v>111.108</v>
      </c>
      <c r="O30" s="1050">
        <v>110</v>
      </c>
      <c r="P30" s="1050">
        <v>232.3</v>
      </c>
      <c r="Q30" s="1050">
        <v>232.3</v>
      </c>
      <c r="R30" s="1050">
        <v>1699</v>
      </c>
      <c r="S30" s="1153">
        <v>1699</v>
      </c>
      <c r="T30" s="274" t="s">
        <v>443</v>
      </c>
    </row>
    <row r="31" spans="1:20" s="105" customFormat="1" ht="17.45" customHeight="1">
      <c r="A31" s="1078" t="s">
        <v>301</v>
      </c>
      <c r="B31" s="26" t="s">
        <v>444</v>
      </c>
      <c r="C31" s="1180">
        <f t="shared" si="1"/>
        <v>21727</v>
      </c>
      <c r="D31" s="1168">
        <f t="shared" si="1"/>
        <v>13641</v>
      </c>
      <c r="E31" s="1050">
        <v>0</v>
      </c>
      <c r="F31" s="1050">
        <v>0</v>
      </c>
      <c r="G31" s="1078" t="s">
        <v>301</v>
      </c>
      <c r="H31" s="1111">
        <v>0</v>
      </c>
      <c r="I31" s="1054">
        <v>0</v>
      </c>
      <c r="J31" s="1050">
        <v>16732</v>
      </c>
      <c r="K31" s="1050">
        <v>9755</v>
      </c>
      <c r="L31" s="1050">
        <v>1427</v>
      </c>
      <c r="M31" s="1050">
        <v>1427</v>
      </c>
      <c r="N31" s="1050">
        <v>1109</v>
      </c>
      <c r="O31" s="1050">
        <v>0</v>
      </c>
      <c r="P31" s="1050">
        <v>2459</v>
      </c>
      <c r="Q31" s="1050">
        <v>2459</v>
      </c>
      <c r="R31" s="1050">
        <v>0</v>
      </c>
      <c r="S31" s="1153">
        <v>0</v>
      </c>
      <c r="T31" s="274" t="s">
        <v>444</v>
      </c>
    </row>
    <row r="32" spans="1:20" s="105" customFormat="1" ht="17.45" customHeight="1">
      <c r="A32" s="1078" t="s">
        <v>303</v>
      </c>
      <c r="B32" s="26" t="s">
        <v>445</v>
      </c>
      <c r="C32" s="1180">
        <f t="shared" si="1"/>
        <v>60346</v>
      </c>
      <c r="D32" s="1168">
        <f t="shared" si="1"/>
        <v>25016</v>
      </c>
      <c r="E32" s="1050">
        <v>5698</v>
      </c>
      <c r="F32" s="1050">
        <v>5698</v>
      </c>
      <c r="G32" s="1078" t="s">
        <v>303</v>
      </c>
      <c r="H32" s="1111">
        <v>182</v>
      </c>
      <c r="I32" s="1054">
        <v>182</v>
      </c>
      <c r="J32" s="1050">
        <v>48812</v>
      </c>
      <c r="K32" s="1050">
        <v>13519</v>
      </c>
      <c r="L32" s="1050">
        <v>56</v>
      </c>
      <c r="M32" s="1050">
        <v>56</v>
      </c>
      <c r="N32" s="1050">
        <v>37</v>
      </c>
      <c r="O32" s="1050">
        <v>0</v>
      </c>
      <c r="P32" s="1050">
        <v>4668</v>
      </c>
      <c r="Q32" s="1050">
        <v>4668</v>
      </c>
      <c r="R32" s="1050">
        <v>893</v>
      </c>
      <c r="S32" s="1153">
        <v>893</v>
      </c>
      <c r="T32" s="274" t="s">
        <v>445</v>
      </c>
    </row>
    <row r="33" spans="1:20" s="105" customFormat="1" ht="17.45" customHeight="1">
      <c r="A33" s="1078" t="s">
        <v>305</v>
      </c>
      <c r="B33" s="26" t="s">
        <v>446</v>
      </c>
      <c r="C33" s="1180">
        <f t="shared" si="1"/>
        <v>72499</v>
      </c>
      <c r="D33" s="1168">
        <f t="shared" si="1"/>
        <v>13913</v>
      </c>
      <c r="E33" s="1050">
        <v>1318</v>
      </c>
      <c r="F33" s="1050">
        <v>1318</v>
      </c>
      <c r="G33" s="1078" t="s">
        <v>305</v>
      </c>
      <c r="H33" s="1111">
        <v>0</v>
      </c>
      <c r="I33" s="1054">
        <v>0</v>
      </c>
      <c r="J33" s="1050">
        <v>64617</v>
      </c>
      <c r="K33" s="1050">
        <v>9131</v>
      </c>
      <c r="L33" s="1050">
        <v>529</v>
      </c>
      <c r="M33" s="1050">
        <v>529</v>
      </c>
      <c r="N33" s="1050">
        <v>4050</v>
      </c>
      <c r="O33" s="1050">
        <v>950</v>
      </c>
      <c r="P33" s="1050">
        <v>1985</v>
      </c>
      <c r="Q33" s="1050">
        <v>1985</v>
      </c>
      <c r="R33" s="1050">
        <v>0</v>
      </c>
      <c r="S33" s="1153">
        <v>0</v>
      </c>
      <c r="T33" s="274" t="s">
        <v>446</v>
      </c>
    </row>
    <row r="34" spans="1:20" s="105" customFormat="1" ht="17.45" customHeight="1">
      <c r="A34" s="1078" t="s">
        <v>307</v>
      </c>
      <c r="B34" s="26" t="s">
        <v>447</v>
      </c>
      <c r="C34" s="1180">
        <f t="shared" si="1"/>
        <v>49653</v>
      </c>
      <c r="D34" s="1168">
        <f t="shared" si="1"/>
        <v>37886</v>
      </c>
      <c r="E34" s="1050">
        <v>21324</v>
      </c>
      <c r="F34" s="1050">
        <v>21324</v>
      </c>
      <c r="G34" s="1078" t="s">
        <v>307</v>
      </c>
      <c r="H34" s="1111">
        <v>0</v>
      </c>
      <c r="I34" s="1054">
        <v>0</v>
      </c>
      <c r="J34" s="1050">
        <v>24852</v>
      </c>
      <c r="K34" s="1050">
        <v>13085</v>
      </c>
      <c r="L34" s="1050">
        <v>2835</v>
      </c>
      <c r="M34" s="1050">
        <v>2835</v>
      </c>
      <c r="N34" s="1050">
        <v>542</v>
      </c>
      <c r="O34" s="1050">
        <v>542</v>
      </c>
      <c r="P34" s="1050">
        <v>100</v>
      </c>
      <c r="Q34" s="1050">
        <v>100</v>
      </c>
      <c r="R34" s="1050">
        <v>0</v>
      </c>
      <c r="S34" s="1153">
        <v>0</v>
      </c>
      <c r="T34" s="274" t="s">
        <v>447</v>
      </c>
    </row>
    <row r="35" spans="1:20" s="105" customFormat="1" ht="17.45" customHeight="1">
      <c r="A35" s="1078" t="s">
        <v>309</v>
      </c>
      <c r="B35" s="26" t="s">
        <v>448</v>
      </c>
      <c r="C35" s="1180">
        <f t="shared" si="1"/>
        <v>47227</v>
      </c>
      <c r="D35" s="1168">
        <f t="shared" si="1"/>
        <v>25999</v>
      </c>
      <c r="E35" s="1050">
        <v>12109</v>
      </c>
      <c r="F35" s="1050">
        <v>10285</v>
      </c>
      <c r="G35" s="1078" t="s">
        <v>309</v>
      </c>
      <c r="H35" s="1111">
        <v>171</v>
      </c>
      <c r="I35" s="1054">
        <v>145</v>
      </c>
      <c r="J35" s="1050">
        <v>34780</v>
      </c>
      <c r="K35" s="1050">
        <v>15429</v>
      </c>
      <c r="L35" s="1050">
        <v>19</v>
      </c>
      <c r="M35" s="1050">
        <v>15</v>
      </c>
      <c r="N35" s="1050">
        <v>10</v>
      </c>
      <c r="O35" s="1050">
        <v>9</v>
      </c>
      <c r="P35" s="1050">
        <v>138</v>
      </c>
      <c r="Q35" s="1050">
        <v>116</v>
      </c>
      <c r="R35" s="1050">
        <v>0</v>
      </c>
      <c r="S35" s="1153">
        <v>0</v>
      </c>
      <c r="T35" s="274" t="s">
        <v>448</v>
      </c>
    </row>
    <row r="36" spans="1:20" s="105" customFormat="1" ht="17.45" customHeight="1">
      <c r="A36" s="1078" t="s">
        <v>311</v>
      </c>
      <c r="B36" s="26" t="s">
        <v>449</v>
      </c>
      <c r="C36" s="1180">
        <f t="shared" si="1"/>
        <v>37252</v>
      </c>
      <c r="D36" s="1168">
        <f t="shared" si="1"/>
        <v>23045</v>
      </c>
      <c r="E36" s="1050">
        <v>273</v>
      </c>
      <c r="F36" s="1050">
        <v>273</v>
      </c>
      <c r="G36" s="1078" t="s">
        <v>311</v>
      </c>
      <c r="H36" s="1111">
        <v>0</v>
      </c>
      <c r="I36" s="1054">
        <v>0</v>
      </c>
      <c r="J36" s="1050">
        <v>29134</v>
      </c>
      <c r="K36" s="1050">
        <v>14927</v>
      </c>
      <c r="L36" s="1050">
        <v>1423</v>
      </c>
      <c r="M36" s="1050">
        <v>1423</v>
      </c>
      <c r="N36" s="1050">
        <v>2104</v>
      </c>
      <c r="O36" s="1050">
        <v>2104</v>
      </c>
      <c r="P36" s="1050">
        <v>2204</v>
      </c>
      <c r="Q36" s="1050">
        <v>2204</v>
      </c>
      <c r="R36" s="1050">
        <v>2114</v>
      </c>
      <c r="S36" s="1153">
        <v>2114</v>
      </c>
      <c r="T36" s="274" t="s">
        <v>449</v>
      </c>
    </row>
    <row r="37" spans="1:20" s="105" customFormat="1" ht="17.45" customHeight="1" thickBot="1">
      <c r="A37" s="1107" t="s">
        <v>313</v>
      </c>
      <c r="B37" s="1109" t="s">
        <v>450</v>
      </c>
      <c r="C37" s="1181">
        <f t="shared" si="1"/>
        <v>4700</v>
      </c>
      <c r="D37" s="1182">
        <f t="shared" si="1"/>
        <v>380</v>
      </c>
      <c r="E37" s="1051">
        <v>0</v>
      </c>
      <c r="F37" s="1110">
        <v>0</v>
      </c>
      <c r="G37" s="1107" t="s">
        <v>313</v>
      </c>
      <c r="H37" s="1112">
        <v>0</v>
      </c>
      <c r="I37" s="1110">
        <v>0</v>
      </c>
      <c r="J37" s="1051">
        <v>4700</v>
      </c>
      <c r="K37" s="1051">
        <v>380</v>
      </c>
      <c r="L37" s="1051">
        <v>0</v>
      </c>
      <c r="M37" s="1051">
        <v>0</v>
      </c>
      <c r="N37" s="1051">
        <v>0</v>
      </c>
      <c r="O37" s="1051">
        <v>0</v>
      </c>
      <c r="P37" s="1051">
        <v>0</v>
      </c>
      <c r="Q37" s="1051">
        <v>0</v>
      </c>
      <c r="R37" s="1051">
        <v>0</v>
      </c>
      <c r="S37" s="1154">
        <v>0</v>
      </c>
      <c r="T37" s="373" t="s">
        <v>450</v>
      </c>
    </row>
    <row r="38" spans="1:20" s="107" customFormat="1" ht="11.1" customHeight="1">
      <c r="A38" s="1031" t="s">
        <v>1078</v>
      </c>
      <c r="B38" s="1032"/>
      <c r="C38" s="858"/>
      <c r="D38" s="858"/>
      <c r="E38" s="858"/>
      <c r="F38" s="881" t="s">
        <v>889</v>
      </c>
      <c r="G38" s="1032" t="s">
        <v>1078</v>
      </c>
      <c r="H38" s="852"/>
      <c r="I38" s="852"/>
      <c r="J38" s="852"/>
      <c r="K38" s="852"/>
      <c r="L38" s="849"/>
      <c r="M38" s="852"/>
      <c r="N38" s="852"/>
      <c r="O38" s="852"/>
      <c r="P38" s="852"/>
      <c r="Q38" s="852"/>
      <c r="R38" s="892"/>
      <c r="S38" s="852"/>
      <c r="T38" s="881" t="s">
        <v>889</v>
      </c>
    </row>
    <row r="39" spans="1:20" s="108" customFormat="1" ht="10.5">
      <c r="A39" s="882" t="s">
        <v>1046</v>
      </c>
      <c r="B39" s="882"/>
      <c r="C39" s="883"/>
      <c r="D39" s="883"/>
      <c r="E39" s="883"/>
      <c r="F39" s="884"/>
      <c r="G39" s="882" t="s">
        <v>1046</v>
      </c>
      <c r="H39" s="884"/>
      <c r="I39" s="884"/>
      <c r="J39" s="884"/>
      <c r="K39" s="884"/>
      <c r="L39" s="885"/>
      <c r="M39" s="882"/>
      <c r="N39" s="884"/>
      <c r="O39" s="884"/>
      <c r="P39" s="884"/>
      <c r="Q39" s="884"/>
      <c r="R39" s="882"/>
      <c r="S39" s="884"/>
      <c r="T39" s="882"/>
    </row>
    <row r="40" spans="1:20" s="105" customFormat="1" ht="11.25">
      <c r="A40" s="108" t="s">
        <v>1198</v>
      </c>
      <c r="C40" s="110"/>
      <c r="D40" s="110"/>
      <c r="E40" s="110"/>
      <c r="G40" s="108" t="s">
        <v>1198</v>
      </c>
      <c r="L40" s="173"/>
    </row>
    <row r="41" spans="1:20" s="105" customFormat="1" ht="11.25">
      <c r="C41" s="110"/>
      <c r="D41" s="110"/>
      <c r="E41" s="110"/>
      <c r="L41" s="173"/>
    </row>
    <row r="42" spans="1:20" s="105" customFormat="1" ht="11.25">
      <c r="C42" s="110"/>
      <c r="D42" s="110"/>
      <c r="E42" s="110"/>
      <c r="L42" s="173"/>
    </row>
    <row r="43" spans="1:20" s="105" customFormat="1" ht="11.25">
      <c r="C43" s="110"/>
      <c r="D43" s="110"/>
      <c r="E43" s="110"/>
      <c r="L43" s="173"/>
    </row>
    <row r="44" spans="1:20" s="105" customFormat="1" ht="11.25">
      <c r="C44" s="110"/>
      <c r="D44" s="110"/>
      <c r="E44" s="110"/>
      <c r="L44" s="173"/>
    </row>
    <row r="45" spans="1:20" s="105" customFormat="1" ht="11.25">
      <c r="C45" s="110"/>
      <c r="D45" s="110"/>
      <c r="E45" s="110"/>
      <c r="L45" s="173"/>
    </row>
    <row r="46" spans="1:20" s="105" customFormat="1" ht="11.25">
      <c r="C46" s="110"/>
      <c r="D46" s="110"/>
      <c r="E46" s="110"/>
      <c r="L46" s="173"/>
    </row>
    <row r="47" spans="1:20" s="105" customFormat="1" ht="11.25">
      <c r="C47" s="110"/>
      <c r="D47" s="110"/>
      <c r="E47" s="110"/>
      <c r="L47" s="173"/>
    </row>
    <row r="48" spans="1:20" s="105" customFormat="1" ht="11.25">
      <c r="C48" s="110"/>
      <c r="D48" s="110"/>
      <c r="E48" s="110"/>
      <c r="L48" s="173"/>
    </row>
    <row r="49" spans="3:12" s="105" customFormat="1" ht="11.25">
      <c r="C49" s="110"/>
      <c r="D49" s="110"/>
      <c r="E49" s="110"/>
      <c r="L49" s="173"/>
    </row>
    <row r="50" spans="3:12" s="105" customFormat="1" ht="11.25">
      <c r="C50" s="110"/>
      <c r="D50" s="110"/>
      <c r="E50" s="110"/>
      <c r="L50" s="173"/>
    </row>
    <row r="51" spans="3:12" s="105" customFormat="1" ht="11.25">
      <c r="C51" s="110"/>
      <c r="D51" s="110"/>
      <c r="E51" s="110"/>
      <c r="L51" s="173"/>
    </row>
    <row r="52" spans="3:12" s="105" customFormat="1" ht="11.25">
      <c r="C52" s="110"/>
      <c r="D52" s="110"/>
      <c r="E52" s="110"/>
      <c r="L52" s="173"/>
    </row>
    <row r="53" spans="3:12" s="105" customFormat="1" ht="11.25">
      <c r="C53" s="110"/>
      <c r="D53" s="110"/>
      <c r="E53" s="110"/>
      <c r="L53" s="173"/>
    </row>
    <row r="54" spans="3:12" s="105" customFormat="1" ht="11.25">
      <c r="C54" s="110"/>
      <c r="D54" s="110"/>
      <c r="E54" s="110"/>
      <c r="L54" s="173"/>
    </row>
    <row r="55" spans="3:12" s="105" customFormat="1" ht="11.25">
      <c r="C55" s="110"/>
      <c r="D55" s="110"/>
      <c r="E55" s="110"/>
      <c r="L55" s="173"/>
    </row>
    <row r="56" spans="3:12" s="105" customFormat="1" ht="11.25">
      <c r="C56" s="110"/>
      <c r="D56" s="110"/>
      <c r="E56" s="110"/>
      <c r="L56" s="173"/>
    </row>
    <row r="57" spans="3:12" s="105" customFormat="1" ht="11.25">
      <c r="C57" s="110"/>
      <c r="D57" s="110"/>
      <c r="E57" s="110"/>
      <c r="L57" s="173"/>
    </row>
    <row r="58" spans="3:12" s="105" customFormat="1" ht="11.25">
      <c r="C58" s="110"/>
      <c r="D58" s="110"/>
      <c r="E58" s="110"/>
      <c r="L58" s="173"/>
    </row>
    <row r="59" spans="3:12" s="105" customFormat="1" ht="11.25">
      <c r="C59" s="110"/>
      <c r="D59" s="110"/>
      <c r="E59" s="110"/>
      <c r="L59" s="173"/>
    </row>
    <row r="60" spans="3:12" s="105" customFormat="1" ht="11.25">
      <c r="C60" s="110"/>
      <c r="D60" s="110"/>
      <c r="E60" s="110"/>
      <c r="L60" s="173"/>
    </row>
    <row r="61" spans="3:12" s="105" customFormat="1" ht="11.25">
      <c r="C61" s="110"/>
      <c r="D61" s="110"/>
      <c r="E61" s="110"/>
      <c r="L61" s="173"/>
    </row>
    <row r="62" spans="3:12" s="105" customFormat="1" ht="11.25">
      <c r="C62" s="110"/>
      <c r="D62" s="110"/>
      <c r="E62" s="110"/>
      <c r="L62" s="173"/>
    </row>
    <row r="63" spans="3:12" s="105" customFormat="1" ht="11.25">
      <c r="C63" s="110"/>
      <c r="D63" s="110"/>
      <c r="E63" s="110"/>
      <c r="L63" s="173"/>
    </row>
    <row r="64" spans="3:12" s="105" customFormat="1" ht="11.25">
      <c r="C64" s="110"/>
      <c r="D64" s="110"/>
      <c r="E64" s="110"/>
      <c r="L64" s="110"/>
    </row>
    <row r="65" spans="3:12" s="105" customFormat="1" ht="11.25">
      <c r="C65" s="110"/>
      <c r="D65" s="110"/>
      <c r="E65" s="110"/>
      <c r="L65" s="110"/>
    </row>
    <row r="66" spans="3:12" s="105" customFormat="1" ht="11.25">
      <c r="C66" s="110"/>
      <c r="D66" s="110"/>
      <c r="E66" s="110"/>
      <c r="L66" s="110"/>
    </row>
    <row r="67" spans="3:12" s="105" customFormat="1" ht="11.25">
      <c r="C67" s="110"/>
      <c r="D67" s="110"/>
      <c r="E67" s="110"/>
      <c r="L67" s="110"/>
    </row>
    <row r="68" spans="3:12" s="105" customFormat="1" ht="11.25">
      <c r="C68" s="110"/>
      <c r="D68" s="110"/>
      <c r="E68" s="110"/>
      <c r="L68" s="110"/>
    </row>
    <row r="69" spans="3:12" s="105" customFormat="1" ht="11.25">
      <c r="C69" s="110"/>
      <c r="D69" s="110"/>
      <c r="E69" s="110"/>
      <c r="L69" s="110"/>
    </row>
    <row r="70" spans="3:12" s="105" customFormat="1" ht="11.25">
      <c r="C70" s="110"/>
      <c r="D70" s="110"/>
      <c r="E70" s="110"/>
      <c r="L70" s="110"/>
    </row>
    <row r="71" spans="3:12" s="105" customFormat="1" ht="11.25">
      <c r="C71" s="110"/>
      <c r="D71" s="110"/>
      <c r="E71" s="110"/>
      <c r="L71" s="110"/>
    </row>
    <row r="72" spans="3:12" s="105" customFormat="1" ht="11.25">
      <c r="C72" s="110"/>
      <c r="D72" s="110"/>
      <c r="E72" s="110"/>
      <c r="L72" s="110"/>
    </row>
    <row r="73" spans="3:12" s="105" customFormat="1" ht="11.25">
      <c r="C73" s="110"/>
      <c r="D73" s="110"/>
      <c r="E73" s="110"/>
      <c r="L73" s="110"/>
    </row>
    <row r="74" spans="3:12" s="105" customFormat="1" ht="11.25">
      <c r="C74" s="110"/>
      <c r="D74" s="110"/>
      <c r="E74" s="110"/>
      <c r="L74" s="110"/>
    </row>
    <row r="75" spans="3:12" s="105" customFormat="1" ht="11.25">
      <c r="C75" s="110"/>
      <c r="D75" s="110"/>
      <c r="E75" s="110"/>
      <c r="L75" s="110"/>
    </row>
    <row r="76" spans="3:12" s="105" customFormat="1" ht="11.25">
      <c r="C76" s="110"/>
      <c r="D76" s="110"/>
      <c r="E76" s="110"/>
      <c r="L76" s="110"/>
    </row>
    <row r="77" spans="3:12" s="105" customFormat="1" ht="11.25">
      <c r="C77" s="110"/>
      <c r="D77" s="110"/>
      <c r="E77" s="110"/>
      <c r="L77" s="110"/>
    </row>
    <row r="78" spans="3:12" s="105" customFormat="1" ht="11.25">
      <c r="C78" s="110"/>
      <c r="D78" s="110"/>
      <c r="E78" s="110"/>
      <c r="L78" s="110"/>
    </row>
    <row r="79" spans="3:12" s="105" customFormat="1" ht="11.25">
      <c r="C79" s="110"/>
      <c r="D79" s="110"/>
      <c r="E79" s="110"/>
      <c r="L79" s="110"/>
    </row>
    <row r="80" spans="3:12" s="105" customFormat="1" ht="11.25">
      <c r="C80" s="110"/>
      <c r="D80" s="110"/>
      <c r="E80" s="110"/>
      <c r="L80" s="110"/>
    </row>
    <row r="81" spans="3:12" s="105" customFormat="1" ht="11.25">
      <c r="C81" s="110"/>
      <c r="D81" s="110"/>
      <c r="E81" s="110"/>
      <c r="L81" s="110"/>
    </row>
    <row r="82" spans="3:12" s="105" customFormat="1" ht="11.25">
      <c r="C82" s="110"/>
      <c r="D82" s="110"/>
      <c r="E82" s="110"/>
      <c r="L82" s="110"/>
    </row>
    <row r="83" spans="3:12" s="105" customFormat="1" ht="11.25">
      <c r="C83" s="110"/>
      <c r="D83" s="110"/>
      <c r="E83" s="110"/>
      <c r="L83" s="110"/>
    </row>
    <row r="84" spans="3:12" s="105" customFormat="1" ht="11.25">
      <c r="C84" s="110"/>
      <c r="D84" s="110"/>
      <c r="E84" s="110"/>
      <c r="L84" s="110"/>
    </row>
    <row r="85" spans="3:12" s="105" customFormat="1" ht="11.25">
      <c r="C85" s="110"/>
      <c r="D85" s="110"/>
      <c r="E85" s="110"/>
      <c r="L85" s="110"/>
    </row>
    <row r="86" spans="3:12" s="105" customFormat="1" ht="11.25">
      <c r="C86" s="110"/>
      <c r="D86" s="110"/>
      <c r="E86" s="110"/>
      <c r="L86" s="110"/>
    </row>
    <row r="87" spans="3:12" s="105" customFormat="1" ht="11.25">
      <c r="C87" s="110"/>
      <c r="D87" s="110"/>
      <c r="E87" s="110"/>
      <c r="L87" s="110"/>
    </row>
    <row r="88" spans="3:12" s="105" customFormat="1" ht="11.25">
      <c r="C88" s="110"/>
      <c r="D88" s="110"/>
      <c r="E88" s="110"/>
      <c r="L88" s="110"/>
    </row>
    <row r="89" spans="3:12" s="105" customFormat="1" ht="11.25">
      <c r="C89" s="110"/>
      <c r="D89" s="110"/>
      <c r="E89" s="110"/>
      <c r="L89" s="110"/>
    </row>
    <row r="90" spans="3:12" s="105" customFormat="1" ht="11.25">
      <c r="C90" s="110"/>
      <c r="D90" s="110"/>
      <c r="E90" s="110"/>
      <c r="L90" s="110"/>
    </row>
    <row r="91" spans="3:12" s="105" customFormat="1" ht="11.25">
      <c r="C91" s="110"/>
      <c r="D91" s="110"/>
      <c r="E91" s="110"/>
      <c r="L91" s="110"/>
    </row>
    <row r="92" spans="3:12" s="105" customFormat="1" ht="11.25">
      <c r="C92" s="110"/>
      <c r="D92" s="110"/>
      <c r="E92" s="110"/>
      <c r="L92" s="110"/>
    </row>
    <row r="93" spans="3:12" s="105" customFormat="1" ht="11.25">
      <c r="C93" s="110"/>
      <c r="D93" s="110"/>
      <c r="E93" s="110"/>
      <c r="L93" s="110"/>
    </row>
    <row r="94" spans="3:12" s="105" customFormat="1" ht="11.25">
      <c r="C94" s="110"/>
      <c r="D94" s="110"/>
      <c r="E94" s="110"/>
      <c r="L94" s="110"/>
    </row>
    <row r="95" spans="3:12" s="105" customFormat="1" ht="11.25">
      <c r="C95" s="110"/>
      <c r="D95" s="110"/>
      <c r="E95" s="110"/>
      <c r="L95" s="110"/>
    </row>
    <row r="96" spans="3:12" s="105" customFormat="1" ht="11.25">
      <c r="C96" s="110"/>
      <c r="D96" s="110"/>
      <c r="E96" s="110"/>
      <c r="L96" s="110"/>
    </row>
    <row r="97" spans="3:12" s="105" customFormat="1" ht="11.25">
      <c r="C97" s="110"/>
      <c r="D97" s="110"/>
      <c r="E97" s="110"/>
      <c r="L97" s="110"/>
    </row>
    <row r="98" spans="3:12" s="105" customFormat="1" ht="11.25">
      <c r="C98" s="110"/>
      <c r="D98" s="110"/>
      <c r="E98" s="110"/>
      <c r="L98" s="110"/>
    </row>
    <row r="99" spans="3:12" s="105" customFormat="1" ht="11.25">
      <c r="C99" s="110"/>
      <c r="D99" s="110"/>
      <c r="E99" s="110"/>
      <c r="L99" s="110"/>
    </row>
    <row r="100" spans="3:12" s="105" customFormat="1" ht="11.25">
      <c r="C100" s="110"/>
      <c r="D100" s="110"/>
      <c r="E100" s="110"/>
      <c r="L100" s="110"/>
    </row>
    <row r="101" spans="3:12" s="105" customFormat="1" ht="11.25">
      <c r="C101" s="110"/>
      <c r="D101" s="110"/>
      <c r="E101" s="110"/>
      <c r="L101" s="110"/>
    </row>
  </sheetData>
  <sheetProtection selectLockedCells="1"/>
  <mergeCells count="36">
    <mergeCell ref="C6:D7"/>
    <mergeCell ref="C8:C9"/>
    <mergeCell ref="D8:D9"/>
    <mergeCell ref="J8:J9"/>
    <mergeCell ref="K8:K9"/>
    <mergeCell ref="E8:E9"/>
    <mergeCell ref="F8:F9"/>
    <mergeCell ref="M8:M9"/>
    <mergeCell ref="J6:K7"/>
    <mergeCell ref="P6:Q7"/>
    <mergeCell ref="P8:P9"/>
    <mergeCell ref="Q8:Q9"/>
    <mergeCell ref="N6:O7"/>
    <mergeCell ref="N8:N9"/>
    <mergeCell ref="O8:O9"/>
    <mergeCell ref="A10:B10"/>
    <mergeCell ref="A11:B11"/>
    <mergeCell ref="A12:B12"/>
    <mergeCell ref="A13:B13"/>
    <mergeCell ref="A14:B14"/>
    <mergeCell ref="N3:T3"/>
    <mergeCell ref="A6:B9"/>
    <mergeCell ref="G6:G9"/>
    <mergeCell ref="A3:F3"/>
    <mergeCell ref="G3:M3"/>
    <mergeCell ref="A4:F4"/>
    <mergeCell ref="T6:T9"/>
    <mergeCell ref="H8:H9"/>
    <mergeCell ref="I8:I9"/>
    <mergeCell ref="L8:L9"/>
    <mergeCell ref="S8:S9"/>
    <mergeCell ref="R6:S7"/>
    <mergeCell ref="E6:F7"/>
    <mergeCell ref="R8:R9"/>
    <mergeCell ref="H6:I7"/>
    <mergeCell ref="L6:M7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dimension ref="A1:S84"/>
  <sheetViews>
    <sheetView view="pageBreakPreview" zoomScaleNormal="100" zoomScaleSheetLayoutView="100" workbookViewId="0">
      <selection activeCell="C12" sqref="C12"/>
    </sheetView>
  </sheetViews>
  <sheetFormatPr defaultRowHeight="14.25"/>
  <cols>
    <col min="1" max="1" width="13.625" style="367" customWidth="1"/>
    <col min="2" max="2" width="11.625" style="167" hidden="1" customWidth="1"/>
    <col min="3" max="3" width="17.375" style="167" customWidth="1"/>
    <col min="4" max="6" width="17.125" style="167" customWidth="1"/>
    <col min="7" max="7" width="10.125" style="329" customWidth="1"/>
    <col min="8" max="9" width="9.875" style="329" customWidth="1"/>
    <col min="10" max="10" width="13.625" style="329" customWidth="1"/>
    <col min="11" max="11" width="12.625" style="329" customWidth="1"/>
    <col min="12" max="12" width="12.625" style="377" customWidth="1"/>
    <col min="13" max="13" width="13.625" style="329" customWidth="1"/>
    <col min="14" max="16384" width="9" style="329"/>
  </cols>
  <sheetData>
    <row r="1" spans="1:19" ht="14.1" customHeight="1">
      <c r="A1" s="32" t="s">
        <v>1179</v>
      </c>
      <c r="F1" s="168"/>
      <c r="M1" s="168" t="s">
        <v>1180</v>
      </c>
      <c r="N1" s="329" t="s">
        <v>1181</v>
      </c>
    </row>
    <row r="2" spans="1:19" ht="14.1" customHeight="1"/>
    <row r="3" spans="1:19" s="1179" customFormat="1" ht="20.100000000000001" customHeight="1">
      <c r="A3" s="1249" t="s">
        <v>1182</v>
      </c>
      <c r="B3" s="1249"/>
      <c r="C3" s="1249"/>
      <c r="D3" s="1249"/>
      <c r="E3" s="1249"/>
      <c r="F3" s="1249"/>
      <c r="G3" s="2230" t="s">
        <v>1183</v>
      </c>
      <c r="H3" s="2230"/>
      <c r="I3" s="2230"/>
      <c r="J3" s="2230"/>
      <c r="K3" s="2230"/>
      <c r="L3" s="2230"/>
      <c r="M3" s="2231"/>
    </row>
    <row r="4" spans="1:19" s="379" customFormat="1" ht="24" customHeight="1">
      <c r="A4" s="1313"/>
      <c r="B4" s="1313"/>
      <c r="C4" s="1313"/>
      <c r="D4" s="1313"/>
      <c r="E4" s="1313"/>
      <c r="F4" s="1313"/>
    </row>
    <row r="5" spans="1:19" s="17" customFormat="1" ht="18" customHeight="1" thickBot="1">
      <c r="A5" s="17" t="s">
        <v>192</v>
      </c>
      <c r="B5" s="314"/>
      <c r="M5" s="380" t="s">
        <v>1184</v>
      </c>
    </row>
    <row r="6" spans="1:19" s="88" customFormat="1" ht="15" customHeight="1">
      <c r="A6" s="1864" t="s">
        <v>1185</v>
      </c>
      <c r="B6" s="1174"/>
      <c r="C6" s="1760" t="s">
        <v>1186</v>
      </c>
      <c r="D6" s="1319"/>
      <c r="E6" s="1319"/>
      <c r="F6" s="1322"/>
      <c r="G6" s="2234" t="s">
        <v>1187</v>
      </c>
      <c r="H6" s="2234"/>
      <c r="I6" s="2234"/>
      <c r="J6" s="2235"/>
      <c r="K6" s="2239" t="s">
        <v>1188</v>
      </c>
      <c r="L6" s="2242" t="s">
        <v>1189</v>
      </c>
      <c r="M6" s="1562" t="s">
        <v>1190</v>
      </c>
    </row>
    <row r="7" spans="1:19" s="88" customFormat="1" ht="15" customHeight="1">
      <c r="A7" s="2232"/>
      <c r="B7" s="381"/>
      <c r="C7" s="2080"/>
      <c r="D7" s="1755"/>
      <c r="E7" s="1755"/>
      <c r="F7" s="1756"/>
      <c r="G7" s="2236"/>
      <c r="H7" s="2237"/>
      <c r="I7" s="2237"/>
      <c r="J7" s="2238"/>
      <c r="K7" s="2240"/>
      <c r="L7" s="2243"/>
      <c r="M7" s="2245"/>
    </row>
    <row r="8" spans="1:19" s="88" customFormat="1" ht="21" customHeight="1">
      <c r="A8" s="2232"/>
      <c r="B8" s="381"/>
      <c r="C8" s="2247"/>
      <c r="D8" s="1755" t="s">
        <v>1191</v>
      </c>
      <c r="E8" s="1755" t="s">
        <v>1192</v>
      </c>
      <c r="F8" s="1756" t="s">
        <v>1193</v>
      </c>
      <c r="G8" s="1660"/>
      <c r="H8" s="2240" t="s">
        <v>1191</v>
      </c>
      <c r="I8" s="2240" t="s">
        <v>1192</v>
      </c>
      <c r="J8" s="2240" t="s">
        <v>1193</v>
      </c>
      <c r="K8" s="2240"/>
      <c r="L8" s="2243"/>
      <c r="M8" s="2245"/>
    </row>
    <row r="9" spans="1:19" s="88" customFormat="1" ht="21" customHeight="1">
      <c r="A9" s="2233"/>
      <c r="B9" s="382"/>
      <c r="C9" s="2248"/>
      <c r="D9" s="1788"/>
      <c r="E9" s="1788"/>
      <c r="F9" s="2136"/>
      <c r="G9" s="1787"/>
      <c r="H9" s="2241"/>
      <c r="I9" s="2241"/>
      <c r="J9" s="2241"/>
      <c r="K9" s="2241"/>
      <c r="L9" s="2244"/>
      <c r="M9" s="2246"/>
    </row>
    <row r="10" spans="1:19" s="1171" customFormat="1" ht="16.7" customHeight="1">
      <c r="A10" s="1176" t="s">
        <v>338</v>
      </c>
      <c r="B10" s="1176"/>
      <c r="C10" s="21">
        <v>4292</v>
      </c>
      <c r="D10" s="21">
        <v>4292</v>
      </c>
      <c r="E10" s="21">
        <v>0</v>
      </c>
      <c r="F10" s="21">
        <v>0</v>
      </c>
      <c r="G10" s="21">
        <v>7941</v>
      </c>
      <c r="H10" s="21">
        <v>7941</v>
      </c>
      <c r="I10" s="21">
        <v>0</v>
      </c>
      <c r="J10" s="21">
        <v>0</v>
      </c>
      <c r="K10" s="21">
        <v>1591</v>
      </c>
      <c r="L10" s="21">
        <v>1793500</v>
      </c>
      <c r="M10" s="271" t="s">
        <v>338</v>
      </c>
      <c r="N10" s="1175"/>
    </row>
    <row r="11" spans="1:19" s="1171" customFormat="1" ht="16.7" customHeight="1">
      <c r="A11" s="1176" t="s">
        <v>334</v>
      </c>
      <c r="B11" s="1176"/>
      <c r="C11" s="21">
        <v>3833</v>
      </c>
      <c r="D11" s="21">
        <v>3833</v>
      </c>
      <c r="E11" s="21">
        <v>0</v>
      </c>
      <c r="F11" s="21">
        <v>0</v>
      </c>
      <c r="G11" s="21">
        <v>4622</v>
      </c>
      <c r="H11" s="21">
        <v>4620</v>
      </c>
      <c r="I11" s="21">
        <v>2</v>
      </c>
      <c r="J11" s="21">
        <v>0</v>
      </c>
      <c r="K11" s="21">
        <v>564</v>
      </c>
      <c r="L11" s="21">
        <v>330472</v>
      </c>
      <c r="M11" s="271" t="s">
        <v>334</v>
      </c>
      <c r="N11" s="1175"/>
      <c r="S11" s="1171">
        <v>7</v>
      </c>
    </row>
    <row r="12" spans="1:19" s="1171" customFormat="1" ht="16.7" customHeight="1">
      <c r="A12" s="1176" t="s">
        <v>404</v>
      </c>
      <c r="B12" s="1176"/>
      <c r="C12" s="21">
        <v>4073</v>
      </c>
      <c r="D12" s="21">
        <v>4072</v>
      </c>
      <c r="E12" s="21">
        <v>1</v>
      </c>
      <c r="F12" s="21">
        <v>0</v>
      </c>
      <c r="G12" s="21">
        <v>3840</v>
      </c>
      <c r="H12" s="21">
        <v>3840</v>
      </c>
      <c r="I12" s="21">
        <v>0</v>
      </c>
      <c r="J12" s="21">
        <v>0</v>
      </c>
      <c r="K12" s="21">
        <v>3857</v>
      </c>
      <c r="L12" s="21">
        <v>990487.5</v>
      </c>
      <c r="M12" s="271" t="s">
        <v>404</v>
      </c>
      <c r="N12" s="1175"/>
    </row>
    <row r="13" spans="1:19" s="1171" customFormat="1" ht="16.7" customHeight="1">
      <c r="A13" s="1176" t="s">
        <v>665</v>
      </c>
      <c r="B13" s="1176"/>
      <c r="C13" s="21">
        <v>1041</v>
      </c>
      <c r="D13" s="21">
        <v>1041</v>
      </c>
      <c r="E13" s="21">
        <v>0</v>
      </c>
      <c r="F13" s="21">
        <v>0</v>
      </c>
      <c r="G13" s="21">
        <v>15285</v>
      </c>
      <c r="H13" s="21">
        <v>15285</v>
      </c>
      <c r="I13" s="21">
        <v>0</v>
      </c>
      <c r="J13" s="21">
        <v>0</v>
      </c>
      <c r="K13" s="21">
        <v>70386</v>
      </c>
      <c r="L13" s="21">
        <v>1340069</v>
      </c>
      <c r="M13" s="271" t="s">
        <v>665</v>
      </c>
      <c r="N13" s="1175"/>
    </row>
    <row r="14" spans="1:19" s="1171" customFormat="1" ht="16.7" customHeight="1">
      <c r="A14" s="1178" t="s">
        <v>1002</v>
      </c>
      <c r="B14" s="1178"/>
      <c r="C14" s="23">
        <f t="shared" ref="C14:L14" si="0">SUM(C16:C38)</f>
        <v>5026</v>
      </c>
      <c r="D14" s="23">
        <f t="shared" si="0"/>
        <v>5026</v>
      </c>
      <c r="E14" s="23">
        <f t="shared" si="0"/>
        <v>0</v>
      </c>
      <c r="F14" s="23">
        <f t="shared" si="0"/>
        <v>0</v>
      </c>
      <c r="G14" s="23">
        <f t="shared" si="0"/>
        <v>4825</v>
      </c>
      <c r="H14" s="23">
        <f t="shared" si="0"/>
        <v>4825</v>
      </c>
      <c r="I14" s="23">
        <f t="shared" si="0"/>
        <v>0</v>
      </c>
      <c r="J14" s="23">
        <f t="shared" si="0"/>
        <v>0</v>
      </c>
      <c r="K14" s="23">
        <f t="shared" si="0"/>
        <v>60892</v>
      </c>
      <c r="L14" s="23">
        <f t="shared" si="0"/>
        <v>1198590</v>
      </c>
      <c r="M14" s="272" t="s">
        <v>1002</v>
      </c>
      <c r="N14" s="1177"/>
    </row>
    <row r="15" spans="1:19" s="1171" customFormat="1" ht="15" customHeight="1">
      <c r="A15" s="25"/>
      <c r="B15" s="25"/>
      <c r="C15" s="805"/>
      <c r="D15" s="805"/>
      <c r="E15" s="805"/>
      <c r="F15" s="805"/>
      <c r="G15" s="1188"/>
      <c r="H15" s="1188"/>
      <c r="I15" s="1188"/>
      <c r="J15" s="1188"/>
      <c r="K15" s="1188"/>
      <c r="L15" s="1189"/>
      <c r="M15" s="1173"/>
      <c r="N15" s="1172"/>
    </row>
    <row r="16" spans="1:19" s="385" customFormat="1" ht="16.7" customHeight="1">
      <c r="A16" s="25" t="s">
        <v>269</v>
      </c>
      <c r="B16" s="519"/>
      <c r="C16" s="1048">
        <f>SUM(D16:F16)</f>
        <v>339</v>
      </c>
      <c r="D16" s="1048">
        <v>339</v>
      </c>
      <c r="E16" s="1048">
        <v>0</v>
      </c>
      <c r="F16" s="1048">
        <v>0</v>
      </c>
      <c r="G16" s="1048">
        <f>SUM(H16:J16)</f>
        <v>0</v>
      </c>
      <c r="H16" s="863">
        <v>0</v>
      </c>
      <c r="I16" s="863">
        <v>0</v>
      </c>
      <c r="J16" s="863">
        <v>0</v>
      </c>
      <c r="K16" s="863">
        <v>0</v>
      </c>
      <c r="L16" s="863">
        <v>0</v>
      </c>
      <c r="M16" s="384" t="s">
        <v>270</v>
      </c>
    </row>
    <row r="17" spans="1:14" s="327" customFormat="1" ht="16.7" customHeight="1">
      <c r="A17" s="25" t="s">
        <v>271</v>
      </c>
      <c r="B17" s="519"/>
      <c r="C17" s="1048">
        <f t="shared" ref="C17:C38" si="1">SUM(D17:F17)</f>
        <v>116</v>
      </c>
      <c r="D17" s="1048">
        <v>116</v>
      </c>
      <c r="E17" s="1048">
        <v>0</v>
      </c>
      <c r="F17" s="1048">
        <v>0</v>
      </c>
      <c r="G17" s="1048">
        <f t="shared" ref="G17:G38" si="2">SUM(H17:J17)</f>
        <v>0</v>
      </c>
      <c r="H17" s="863">
        <v>0</v>
      </c>
      <c r="I17" s="863">
        <v>0</v>
      </c>
      <c r="J17" s="863">
        <v>0</v>
      </c>
      <c r="K17" s="863">
        <v>0</v>
      </c>
      <c r="L17" s="863">
        <v>0</v>
      </c>
      <c r="M17" s="384" t="s">
        <v>272</v>
      </c>
    </row>
    <row r="18" spans="1:14" s="1171" customFormat="1" ht="16.7" customHeight="1">
      <c r="A18" s="25" t="s">
        <v>273</v>
      </c>
      <c r="B18" s="519"/>
      <c r="C18" s="1048">
        <f t="shared" si="1"/>
        <v>217</v>
      </c>
      <c r="D18" s="1048">
        <v>217</v>
      </c>
      <c r="E18" s="1048">
        <v>0</v>
      </c>
      <c r="F18" s="1048">
        <v>0</v>
      </c>
      <c r="G18" s="1048">
        <f t="shared" si="2"/>
        <v>0</v>
      </c>
      <c r="H18" s="863">
        <v>0</v>
      </c>
      <c r="I18" s="863">
        <v>0</v>
      </c>
      <c r="J18" s="863">
        <v>0</v>
      </c>
      <c r="K18" s="863">
        <v>0</v>
      </c>
      <c r="L18" s="863">
        <v>0</v>
      </c>
      <c r="M18" s="384" t="s">
        <v>274</v>
      </c>
      <c r="N18" s="2236"/>
    </row>
    <row r="19" spans="1:14" s="1171" customFormat="1" ht="16.7" customHeight="1">
      <c r="A19" s="25" t="s">
        <v>275</v>
      </c>
      <c r="B19" s="519"/>
      <c r="C19" s="1048">
        <f t="shared" si="1"/>
        <v>533</v>
      </c>
      <c r="D19" s="1048">
        <v>533</v>
      </c>
      <c r="E19" s="1048">
        <v>0</v>
      </c>
      <c r="F19" s="1048">
        <v>0</v>
      </c>
      <c r="G19" s="1048">
        <f t="shared" si="2"/>
        <v>0</v>
      </c>
      <c r="H19" s="863">
        <v>0</v>
      </c>
      <c r="I19" s="863">
        <v>0</v>
      </c>
      <c r="J19" s="863">
        <v>0</v>
      </c>
      <c r="K19" s="863">
        <v>0</v>
      </c>
      <c r="L19" s="863">
        <v>0</v>
      </c>
      <c r="M19" s="384" t="s">
        <v>276</v>
      </c>
      <c r="N19" s="1458"/>
    </row>
    <row r="20" spans="1:14" s="1171" customFormat="1" ht="16.7" customHeight="1">
      <c r="A20" s="25" t="s">
        <v>277</v>
      </c>
      <c r="B20" s="519"/>
      <c r="C20" s="1048">
        <f t="shared" si="1"/>
        <v>397</v>
      </c>
      <c r="D20" s="1048">
        <v>397</v>
      </c>
      <c r="E20" s="1048">
        <v>0</v>
      </c>
      <c r="F20" s="1048">
        <v>0</v>
      </c>
      <c r="G20" s="1048">
        <f t="shared" si="2"/>
        <v>0</v>
      </c>
      <c r="H20" s="863">
        <v>0</v>
      </c>
      <c r="I20" s="863">
        <v>0</v>
      </c>
      <c r="J20" s="863">
        <v>0</v>
      </c>
      <c r="K20" s="863">
        <v>0</v>
      </c>
      <c r="L20" s="863">
        <v>0</v>
      </c>
      <c r="M20" s="384" t="s">
        <v>278</v>
      </c>
      <c r="N20" s="1458"/>
    </row>
    <row r="21" spans="1:14" s="1171" customFormat="1" ht="16.7" customHeight="1">
      <c r="A21" s="25" t="s">
        <v>279</v>
      </c>
      <c r="B21" s="519"/>
      <c r="C21" s="1048">
        <f t="shared" si="1"/>
        <v>281</v>
      </c>
      <c r="D21" s="1048">
        <v>281</v>
      </c>
      <c r="E21" s="1048">
        <v>0</v>
      </c>
      <c r="F21" s="1048">
        <v>0</v>
      </c>
      <c r="G21" s="1048">
        <f t="shared" si="2"/>
        <v>0</v>
      </c>
      <c r="H21" s="863">
        <v>0</v>
      </c>
      <c r="I21" s="863">
        <v>0</v>
      </c>
      <c r="J21" s="863">
        <v>0</v>
      </c>
      <c r="K21" s="863">
        <v>0</v>
      </c>
      <c r="L21" s="863">
        <v>0</v>
      </c>
      <c r="M21" s="384" t="s">
        <v>280</v>
      </c>
      <c r="N21" s="1458"/>
    </row>
    <row r="22" spans="1:14" s="1171" customFormat="1" ht="16.7" customHeight="1">
      <c r="A22" s="25" t="s">
        <v>281</v>
      </c>
      <c r="B22" s="519"/>
      <c r="C22" s="1048">
        <f t="shared" si="1"/>
        <v>265</v>
      </c>
      <c r="D22" s="1048">
        <v>265</v>
      </c>
      <c r="E22" s="1048">
        <v>0</v>
      </c>
      <c r="F22" s="1048">
        <v>0</v>
      </c>
      <c r="G22" s="1048">
        <f t="shared" si="2"/>
        <v>0</v>
      </c>
      <c r="H22" s="863">
        <v>0</v>
      </c>
      <c r="I22" s="863">
        <v>0</v>
      </c>
      <c r="J22" s="863">
        <v>0</v>
      </c>
      <c r="K22" s="863">
        <v>0</v>
      </c>
      <c r="L22" s="863">
        <v>0</v>
      </c>
      <c r="M22" s="384" t="s">
        <v>282</v>
      </c>
      <c r="N22" s="1458"/>
    </row>
    <row r="23" spans="1:14" s="1171" customFormat="1" ht="16.7" customHeight="1">
      <c r="A23" s="25" t="s">
        <v>283</v>
      </c>
      <c r="B23" s="519"/>
      <c r="C23" s="1048">
        <f t="shared" si="1"/>
        <v>491</v>
      </c>
      <c r="D23" s="1048">
        <v>491</v>
      </c>
      <c r="E23" s="1048">
        <v>0</v>
      </c>
      <c r="F23" s="1048">
        <v>0</v>
      </c>
      <c r="G23" s="1048">
        <f t="shared" si="2"/>
        <v>0</v>
      </c>
      <c r="H23" s="863">
        <v>0</v>
      </c>
      <c r="I23" s="863">
        <v>0</v>
      </c>
      <c r="J23" s="863">
        <v>0</v>
      </c>
      <c r="K23" s="863">
        <v>0</v>
      </c>
      <c r="L23" s="863">
        <v>0</v>
      </c>
      <c r="M23" s="384" t="s">
        <v>284</v>
      </c>
      <c r="N23" s="1458"/>
    </row>
    <row r="24" spans="1:14" s="1171" customFormat="1" ht="16.7" customHeight="1">
      <c r="A24" s="25" t="s">
        <v>285</v>
      </c>
      <c r="B24" s="519"/>
      <c r="C24" s="1048">
        <f t="shared" si="1"/>
        <v>161</v>
      </c>
      <c r="D24" s="1048">
        <v>161</v>
      </c>
      <c r="E24" s="1048">
        <v>0</v>
      </c>
      <c r="F24" s="1048">
        <v>0</v>
      </c>
      <c r="G24" s="1048">
        <f t="shared" si="2"/>
        <v>0</v>
      </c>
      <c r="H24" s="863">
        <v>0</v>
      </c>
      <c r="I24" s="863">
        <v>0</v>
      </c>
      <c r="J24" s="863">
        <v>0</v>
      </c>
      <c r="K24" s="863">
        <v>0</v>
      </c>
      <c r="L24" s="863">
        <v>0</v>
      </c>
      <c r="M24" s="384" t="s">
        <v>286</v>
      </c>
      <c r="N24" s="383"/>
    </row>
    <row r="25" spans="1:14" s="1171" customFormat="1" ht="16.7" customHeight="1">
      <c r="A25" s="25" t="s">
        <v>287</v>
      </c>
      <c r="B25" s="519"/>
      <c r="C25" s="1048">
        <f t="shared" si="1"/>
        <v>256</v>
      </c>
      <c r="D25" s="1048">
        <v>256</v>
      </c>
      <c r="E25" s="1048">
        <v>0</v>
      </c>
      <c r="F25" s="1048">
        <v>0</v>
      </c>
      <c r="G25" s="1048">
        <f t="shared" si="2"/>
        <v>0</v>
      </c>
      <c r="H25" s="863">
        <v>0</v>
      </c>
      <c r="I25" s="863">
        <v>0</v>
      </c>
      <c r="J25" s="863">
        <v>0</v>
      </c>
      <c r="K25" s="863">
        <v>0</v>
      </c>
      <c r="L25" s="863">
        <v>0</v>
      </c>
      <c r="M25" s="384" t="s">
        <v>288</v>
      </c>
      <c r="N25" s="383"/>
    </row>
    <row r="26" spans="1:14" s="1171" customFormat="1" ht="16.7" customHeight="1">
      <c r="A26" s="25" t="s">
        <v>289</v>
      </c>
      <c r="B26" s="519"/>
      <c r="C26" s="1048">
        <f t="shared" si="1"/>
        <v>128</v>
      </c>
      <c r="D26" s="1048">
        <v>128</v>
      </c>
      <c r="E26" s="1048">
        <v>0</v>
      </c>
      <c r="F26" s="1048">
        <v>0</v>
      </c>
      <c r="G26" s="1048">
        <f t="shared" si="2"/>
        <v>0</v>
      </c>
      <c r="H26" s="863">
        <v>0</v>
      </c>
      <c r="I26" s="863">
        <v>0</v>
      </c>
      <c r="J26" s="863">
        <v>0</v>
      </c>
      <c r="K26" s="863">
        <v>0</v>
      </c>
      <c r="L26" s="863">
        <v>0</v>
      </c>
      <c r="M26" s="384" t="s">
        <v>290</v>
      </c>
      <c r="N26" s="383"/>
    </row>
    <row r="27" spans="1:14" s="1171" customFormat="1" ht="16.7" customHeight="1">
      <c r="A27" s="25" t="s">
        <v>291</v>
      </c>
      <c r="B27" s="519"/>
      <c r="C27" s="1048">
        <f t="shared" si="1"/>
        <v>212</v>
      </c>
      <c r="D27" s="1048">
        <v>212</v>
      </c>
      <c r="E27" s="1048">
        <v>0</v>
      </c>
      <c r="F27" s="1048">
        <v>0</v>
      </c>
      <c r="G27" s="1048">
        <f t="shared" si="2"/>
        <v>2231</v>
      </c>
      <c r="H27" s="863">
        <v>2231</v>
      </c>
      <c r="I27" s="863">
        <v>0</v>
      </c>
      <c r="J27" s="863">
        <v>0</v>
      </c>
      <c r="K27" s="863">
        <v>31217</v>
      </c>
      <c r="L27" s="863">
        <v>428490</v>
      </c>
      <c r="M27" s="384" t="s">
        <v>292</v>
      </c>
      <c r="N27" s="383"/>
    </row>
    <row r="28" spans="1:14" s="385" customFormat="1" ht="16.7" customHeight="1">
      <c r="A28" s="25" t="s">
        <v>293</v>
      </c>
      <c r="B28" s="519"/>
      <c r="C28" s="1048">
        <f t="shared" si="1"/>
        <v>144</v>
      </c>
      <c r="D28" s="1048">
        <v>144</v>
      </c>
      <c r="E28" s="1048">
        <v>0</v>
      </c>
      <c r="F28" s="1048">
        <v>0</v>
      </c>
      <c r="G28" s="1048">
        <f t="shared" si="2"/>
        <v>710</v>
      </c>
      <c r="H28" s="863">
        <v>710</v>
      </c>
      <c r="I28" s="863">
        <v>0</v>
      </c>
      <c r="J28" s="863">
        <v>0</v>
      </c>
      <c r="K28" s="863">
        <v>2745</v>
      </c>
      <c r="L28" s="863">
        <v>187000</v>
      </c>
      <c r="M28" s="384" t="s">
        <v>294</v>
      </c>
      <c r="N28" s="509"/>
    </row>
    <row r="29" spans="1:14" s="88" customFormat="1" ht="16.7" customHeight="1">
      <c r="A29" s="25" t="s">
        <v>295</v>
      </c>
      <c r="B29" s="519"/>
      <c r="C29" s="1048">
        <f t="shared" si="1"/>
        <v>113</v>
      </c>
      <c r="D29" s="1048">
        <v>113</v>
      </c>
      <c r="E29" s="1048">
        <v>0</v>
      </c>
      <c r="F29" s="1048">
        <v>0</v>
      </c>
      <c r="G29" s="1048">
        <f t="shared" si="2"/>
        <v>0</v>
      </c>
      <c r="H29" s="863">
        <v>0</v>
      </c>
      <c r="I29" s="863">
        <v>0</v>
      </c>
      <c r="J29" s="863">
        <v>0</v>
      </c>
      <c r="K29" s="863">
        <v>0</v>
      </c>
      <c r="L29" s="863">
        <v>0</v>
      </c>
      <c r="M29" s="384" t="s">
        <v>296</v>
      </c>
    </row>
    <row r="30" spans="1:14" s="88" customFormat="1" ht="16.7" customHeight="1">
      <c r="A30" s="25" t="s">
        <v>297</v>
      </c>
      <c r="B30" s="519"/>
      <c r="C30" s="1048">
        <f t="shared" si="1"/>
        <v>93</v>
      </c>
      <c r="D30" s="1048">
        <v>93</v>
      </c>
      <c r="E30" s="1048">
        <v>0</v>
      </c>
      <c r="F30" s="1048">
        <v>0</v>
      </c>
      <c r="G30" s="1048">
        <f t="shared" si="2"/>
        <v>921</v>
      </c>
      <c r="H30" s="863">
        <v>921</v>
      </c>
      <c r="I30" s="863">
        <v>0</v>
      </c>
      <c r="J30" s="863">
        <v>0</v>
      </c>
      <c r="K30" s="863">
        <v>8295</v>
      </c>
      <c r="L30" s="863">
        <v>308100</v>
      </c>
      <c r="M30" s="384" t="s">
        <v>298</v>
      </c>
    </row>
    <row r="31" spans="1:14" s="109" customFormat="1" ht="16.7" customHeight="1">
      <c r="A31" s="25" t="s">
        <v>299</v>
      </c>
      <c r="B31" s="519"/>
      <c r="C31" s="1048">
        <f t="shared" si="1"/>
        <v>298</v>
      </c>
      <c r="D31" s="1048">
        <v>298</v>
      </c>
      <c r="E31" s="1048">
        <v>0</v>
      </c>
      <c r="F31" s="1048">
        <v>0</v>
      </c>
      <c r="G31" s="1048">
        <f t="shared" si="2"/>
        <v>0</v>
      </c>
      <c r="H31" s="863">
        <v>0</v>
      </c>
      <c r="I31" s="863">
        <v>0</v>
      </c>
      <c r="J31" s="863">
        <v>0</v>
      </c>
      <c r="K31" s="863">
        <v>0</v>
      </c>
      <c r="L31" s="863">
        <v>0</v>
      </c>
      <c r="M31" s="384" t="s">
        <v>300</v>
      </c>
    </row>
    <row r="32" spans="1:14" s="88" customFormat="1" ht="16.7" customHeight="1">
      <c r="A32" s="25" t="s">
        <v>301</v>
      </c>
      <c r="B32" s="519"/>
      <c r="C32" s="1048">
        <f t="shared" si="1"/>
        <v>104</v>
      </c>
      <c r="D32" s="1048">
        <v>104</v>
      </c>
      <c r="E32" s="1048">
        <v>0</v>
      </c>
      <c r="F32" s="1048">
        <v>0</v>
      </c>
      <c r="G32" s="1048">
        <f t="shared" si="2"/>
        <v>0</v>
      </c>
      <c r="H32" s="863">
        <v>0</v>
      </c>
      <c r="I32" s="863">
        <v>0</v>
      </c>
      <c r="J32" s="863">
        <v>0</v>
      </c>
      <c r="K32" s="863">
        <v>0</v>
      </c>
      <c r="L32" s="863">
        <v>0</v>
      </c>
      <c r="M32" s="384" t="s">
        <v>302</v>
      </c>
    </row>
    <row r="33" spans="1:13" s="88" customFormat="1" ht="16.7" customHeight="1">
      <c r="A33" s="25" t="s">
        <v>303</v>
      </c>
      <c r="B33" s="519"/>
      <c r="C33" s="1048">
        <f t="shared" si="1"/>
        <v>135</v>
      </c>
      <c r="D33" s="1048">
        <v>135</v>
      </c>
      <c r="E33" s="1048">
        <v>0</v>
      </c>
      <c r="F33" s="1048">
        <v>0</v>
      </c>
      <c r="G33" s="1048">
        <f t="shared" si="2"/>
        <v>963</v>
      </c>
      <c r="H33" s="863">
        <v>963</v>
      </c>
      <c r="I33" s="863">
        <v>0</v>
      </c>
      <c r="J33" s="863">
        <v>0</v>
      </c>
      <c r="K33" s="863">
        <v>18635</v>
      </c>
      <c r="L33" s="863">
        <v>275000</v>
      </c>
      <c r="M33" s="384" t="s">
        <v>304</v>
      </c>
    </row>
    <row r="34" spans="1:13" s="88" customFormat="1" ht="16.7" customHeight="1">
      <c r="A34" s="25" t="s">
        <v>305</v>
      </c>
      <c r="B34" s="519"/>
      <c r="C34" s="1048">
        <f t="shared" si="1"/>
        <v>184</v>
      </c>
      <c r="D34" s="1048">
        <v>184</v>
      </c>
      <c r="E34" s="1048">
        <v>0</v>
      </c>
      <c r="F34" s="1048">
        <v>0</v>
      </c>
      <c r="G34" s="1048">
        <f t="shared" si="2"/>
        <v>0</v>
      </c>
      <c r="H34" s="863">
        <v>0</v>
      </c>
      <c r="I34" s="863">
        <v>0</v>
      </c>
      <c r="J34" s="863">
        <v>0</v>
      </c>
      <c r="K34" s="863">
        <v>0</v>
      </c>
      <c r="L34" s="863">
        <v>0</v>
      </c>
      <c r="M34" s="384" t="s">
        <v>306</v>
      </c>
    </row>
    <row r="35" spans="1:13" s="88" customFormat="1" ht="16.7" customHeight="1">
      <c r="A35" s="25" t="s">
        <v>307</v>
      </c>
      <c r="B35" s="519"/>
      <c r="C35" s="1048">
        <f t="shared" si="1"/>
        <v>192</v>
      </c>
      <c r="D35" s="1048">
        <v>192</v>
      </c>
      <c r="E35" s="1048">
        <v>0</v>
      </c>
      <c r="F35" s="1048">
        <v>0</v>
      </c>
      <c r="G35" s="1048">
        <f t="shared" si="2"/>
        <v>0</v>
      </c>
      <c r="H35" s="863">
        <v>0</v>
      </c>
      <c r="I35" s="863">
        <v>0</v>
      </c>
      <c r="J35" s="863">
        <v>0</v>
      </c>
      <c r="K35" s="863">
        <v>0</v>
      </c>
      <c r="L35" s="863">
        <v>0</v>
      </c>
      <c r="M35" s="384" t="s">
        <v>308</v>
      </c>
    </row>
    <row r="36" spans="1:13" s="88" customFormat="1" ht="16.7" customHeight="1">
      <c r="A36" s="25" t="s">
        <v>309</v>
      </c>
      <c r="B36" s="519"/>
      <c r="C36" s="1048">
        <f t="shared" si="1"/>
        <v>224</v>
      </c>
      <c r="D36" s="1048">
        <v>224</v>
      </c>
      <c r="E36" s="1048">
        <v>0</v>
      </c>
      <c r="F36" s="1048">
        <v>0</v>
      </c>
      <c r="G36" s="1048">
        <f t="shared" si="2"/>
        <v>0</v>
      </c>
      <c r="H36" s="863">
        <v>0</v>
      </c>
      <c r="I36" s="863">
        <v>0</v>
      </c>
      <c r="J36" s="863">
        <v>0</v>
      </c>
      <c r="K36" s="863">
        <v>0</v>
      </c>
      <c r="L36" s="863">
        <v>0</v>
      </c>
      <c r="M36" s="384" t="s">
        <v>310</v>
      </c>
    </row>
    <row r="37" spans="1:13" s="88" customFormat="1" ht="16.7" customHeight="1">
      <c r="A37" s="25" t="s">
        <v>311</v>
      </c>
      <c r="B37" s="519"/>
      <c r="C37" s="1048">
        <f t="shared" si="1"/>
        <v>134</v>
      </c>
      <c r="D37" s="1048">
        <v>134</v>
      </c>
      <c r="E37" s="1048">
        <v>0</v>
      </c>
      <c r="F37" s="1048">
        <v>0</v>
      </c>
      <c r="G37" s="1048">
        <f t="shared" si="2"/>
        <v>0</v>
      </c>
      <c r="H37" s="863">
        <v>0</v>
      </c>
      <c r="I37" s="863">
        <v>0</v>
      </c>
      <c r="J37" s="863">
        <v>0</v>
      </c>
      <c r="K37" s="863">
        <v>0</v>
      </c>
      <c r="L37" s="863">
        <v>0</v>
      </c>
      <c r="M37" s="384" t="s">
        <v>312</v>
      </c>
    </row>
    <row r="38" spans="1:13" s="88" customFormat="1" ht="16.7" customHeight="1" thickBot="1">
      <c r="A38" s="1190" t="s">
        <v>313</v>
      </c>
      <c r="B38" s="1060"/>
      <c r="C38" s="1191">
        <f t="shared" si="1"/>
        <v>9</v>
      </c>
      <c r="D38" s="1191">
        <v>9</v>
      </c>
      <c r="E38" s="1191">
        <v>0</v>
      </c>
      <c r="F38" s="1191">
        <v>0</v>
      </c>
      <c r="G38" s="1191">
        <f t="shared" si="2"/>
        <v>0</v>
      </c>
      <c r="H38" s="1191">
        <v>0</v>
      </c>
      <c r="I38" s="1191">
        <v>0</v>
      </c>
      <c r="J38" s="1191">
        <v>0</v>
      </c>
      <c r="K38" s="1191">
        <v>0</v>
      </c>
      <c r="L38" s="1191">
        <v>0</v>
      </c>
      <c r="M38" s="386" t="s">
        <v>314</v>
      </c>
    </row>
    <row r="39" spans="1:13" s="340" customFormat="1" ht="11.1" customHeight="1">
      <c r="A39" s="848" t="s">
        <v>841</v>
      </c>
      <c r="B39" s="893"/>
      <c r="C39" s="1048"/>
      <c r="D39" s="1192"/>
      <c r="E39" s="1193"/>
      <c r="F39" s="1193"/>
      <c r="G39" s="1193"/>
      <c r="H39" s="1193"/>
      <c r="I39" s="1194"/>
      <c r="J39" s="1192"/>
      <c r="K39" s="1193"/>
      <c r="L39" s="1195"/>
      <c r="M39" s="1114" t="s">
        <v>842</v>
      </c>
    </row>
    <row r="40" spans="1:13" s="340" customFormat="1" ht="11.1" customHeight="1">
      <c r="A40" s="895" t="s">
        <v>843</v>
      </c>
      <c r="B40" s="896"/>
      <c r="C40" s="1048"/>
      <c r="D40" s="1196"/>
      <c r="E40" s="1196"/>
      <c r="F40" s="1193"/>
      <c r="G40" s="1193"/>
      <c r="H40" s="1193"/>
      <c r="I40" s="1193"/>
      <c r="J40" s="1193"/>
      <c r="K40" s="1193"/>
      <c r="L40" s="1193"/>
      <c r="M40" s="894"/>
    </row>
    <row r="41" spans="1:13" s="340" customFormat="1" ht="11.1" customHeight="1">
      <c r="A41" s="895" t="s">
        <v>1194</v>
      </c>
      <c r="B41" s="896"/>
      <c r="C41" s="1048"/>
      <c r="D41" s="1196"/>
      <c r="E41" s="1196"/>
      <c r="F41" s="1193"/>
      <c r="G41" s="1193"/>
      <c r="H41" s="1193"/>
      <c r="I41" s="1193"/>
      <c r="J41" s="1193"/>
      <c r="K41" s="1193"/>
      <c r="L41" s="1193"/>
      <c r="M41" s="894"/>
    </row>
    <row r="42" spans="1:13" s="340" customFormat="1" ht="11.1" customHeight="1">
      <c r="A42" s="895" t="s">
        <v>844</v>
      </c>
      <c r="B42" s="896"/>
      <c r="C42" s="519"/>
      <c r="D42" s="896"/>
      <c r="E42" s="896"/>
      <c r="F42" s="894"/>
      <c r="G42" s="894"/>
      <c r="H42" s="894"/>
      <c r="I42" s="894"/>
      <c r="J42" s="894"/>
      <c r="K42" s="894"/>
      <c r="L42" s="894"/>
      <c r="M42" s="894"/>
    </row>
    <row r="43" spans="1:13" s="88" customFormat="1" ht="11.25">
      <c r="A43" s="110"/>
      <c r="B43" s="110"/>
      <c r="C43" s="110"/>
      <c r="D43" s="110"/>
      <c r="E43" s="110"/>
      <c r="F43" s="110"/>
    </row>
    <row r="44" spans="1:13" s="88" customFormat="1" ht="11.25">
      <c r="A44" s="110"/>
      <c r="B44" s="110"/>
      <c r="C44" s="110"/>
      <c r="D44" s="110"/>
      <c r="E44" s="110"/>
      <c r="F44" s="110"/>
    </row>
    <row r="45" spans="1:13" s="88" customFormat="1" ht="11.25">
      <c r="A45" s="110"/>
      <c r="B45" s="110"/>
      <c r="C45" s="110"/>
      <c r="D45" s="110"/>
      <c r="E45" s="110"/>
      <c r="F45" s="110"/>
    </row>
    <row r="46" spans="1:13" s="88" customFormat="1" ht="11.25">
      <c r="A46" s="110"/>
      <c r="B46" s="110"/>
      <c r="C46" s="110"/>
      <c r="D46" s="110"/>
      <c r="E46" s="110"/>
      <c r="F46" s="110"/>
    </row>
    <row r="47" spans="1:13" s="88" customFormat="1" ht="11.25">
      <c r="A47" s="110"/>
      <c r="B47" s="110"/>
      <c r="C47" s="110"/>
      <c r="D47" s="110"/>
      <c r="E47" s="110"/>
      <c r="F47" s="110"/>
    </row>
    <row r="48" spans="1:13" s="88" customFormat="1" ht="11.25">
      <c r="A48" s="110"/>
      <c r="B48" s="110"/>
      <c r="C48" s="110"/>
      <c r="D48" s="110"/>
      <c r="E48" s="110"/>
      <c r="F48" s="110"/>
    </row>
    <row r="49" spans="1:6" s="88" customFormat="1" ht="11.25">
      <c r="A49" s="110"/>
      <c r="B49" s="110"/>
      <c r="C49" s="110"/>
      <c r="D49" s="110"/>
      <c r="E49" s="110"/>
      <c r="F49" s="110"/>
    </row>
    <row r="50" spans="1:6" s="88" customFormat="1" ht="11.25">
      <c r="A50" s="110"/>
      <c r="B50" s="110"/>
      <c r="C50" s="110"/>
      <c r="D50" s="110"/>
      <c r="E50" s="110"/>
      <c r="F50" s="110"/>
    </row>
    <row r="51" spans="1:6" s="88" customFormat="1" ht="11.25">
      <c r="A51" s="110"/>
      <c r="B51" s="110"/>
      <c r="C51" s="110"/>
      <c r="D51" s="110"/>
      <c r="E51" s="110"/>
      <c r="F51" s="110"/>
    </row>
    <row r="52" spans="1:6" s="88" customFormat="1" ht="11.25">
      <c r="A52" s="110"/>
      <c r="B52" s="110"/>
      <c r="C52" s="110"/>
      <c r="D52" s="110"/>
      <c r="E52" s="110"/>
      <c r="F52" s="110"/>
    </row>
    <row r="53" spans="1:6" s="88" customFormat="1" ht="11.25">
      <c r="A53" s="110"/>
      <c r="B53" s="110"/>
      <c r="C53" s="110"/>
      <c r="D53" s="110"/>
      <c r="E53" s="110"/>
      <c r="F53" s="110"/>
    </row>
    <row r="54" spans="1:6" s="88" customFormat="1" ht="11.25">
      <c r="A54" s="110"/>
      <c r="B54" s="110"/>
      <c r="C54" s="110"/>
      <c r="D54" s="110"/>
      <c r="E54" s="110"/>
      <c r="F54" s="110"/>
    </row>
    <row r="55" spans="1:6" s="88" customFormat="1" ht="11.25">
      <c r="A55" s="110"/>
      <c r="B55" s="110"/>
      <c r="C55" s="110"/>
      <c r="D55" s="110"/>
      <c r="E55" s="110"/>
      <c r="F55" s="110"/>
    </row>
    <row r="56" spans="1:6" s="88" customFormat="1" ht="11.25">
      <c r="A56" s="110"/>
      <c r="B56" s="110"/>
      <c r="C56" s="110"/>
      <c r="D56" s="110"/>
      <c r="E56" s="110"/>
      <c r="F56" s="110"/>
    </row>
    <row r="57" spans="1:6" s="88" customFormat="1" ht="11.25">
      <c r="A57" s="110"/>
      <c r="B57" s="110"/>
      <c r="C57" s="110"/>
      <c r="D57" s="110"/>
      <c r="E57" s="110"/>
      <c r="F57" s="110"/>
    </row>
    <row r="58" spans="1:6" s="88" customFormat="1" ht="11.25">
      <c r="A58" s="110"/>
      <c r="B58" s="110"/>
      <c r="C58" s="110"/>
      <c r="D58" s="110"/>
      <c r="E58" s="110"/>
      <c r="F58" s="110"/>
    </row>
    <row r="59" spans="1:6" s="88" customFormat="1" ht="11.25">
      <c r="A59" s="110"/>
      <c r="B59" s="110"/>
      <c r="C59" s="110"/>
      <c r="D59" s="110"/>
      <c r="E59" s="110"/>
      <c r="F59" s="110"/>
    </row>
    <row r="60" spans="1:6" s="88" customFormat="1" ht="11.25">
      <c r="A60" s="110"/>
      <c r="B60" s="110"/>
      <c r="C60" s="110"/>
      <c r="D60" s="110"/>
      <c r="E60" s="110"/>
      <c r="F60" s="110"/>
    </row>
    <row r="61" spans="1:6" s="88" customFormat="1" ht="11.25">
      <c r="A61" s="110"/>
      <c r="B61" s="110"/>
      <c r="C61" s="110"/>
      <c r="D61" s="110"/>
      <c r="E61" s="110"/>
      <c r="F61" s="110"/>
    </row>
    <row r="62" spans="1:6" s="88" customFormat="1" ht="11.25">
      <c r="A62" s="110"/>
      <c r="B62" s="110"/>
      <c r="C62" s="110"/>
      <c r="D62" s="110"/>
      <c r="E62" s="110"/>
      <c r="F62" s="110"/>
    </row>
    <row r="63" spans="1:6" s="88" customFormat="1" ht="11.25">
      <c r="A63" s="110"/>
      <c r="B63" s="110"/>
      <c r="C63" s="110"/>
      <c r="D63" s="110"/>
      <c r="E63" s="110"/>
      <c r="F63" s="110"/>
    </row>
    <row r="64" spans="1:6" s="88" customFormat="1" ht="11.25">
      <c r="A64" s="110"/>
      <c r="B64" s="110"/>
      <c r="C64" s="110"/>
      <c r="D64" s="110"/>
      <c r="E64" s="110"/>
      <c r="F64" s="110"/>
    </row>
    <row r="65" spans="1:6" s="88" customFormat="1" ht="11.25">
      <c r="A65" s="110"/>
      <c r="B65" s="110"/>
      <c r="C65" s="110"/>
      <c r="D65" s="110"/>
      <c r="E65" s="110"/>
      <c r="F65" s="110"/>
    </row>
    <row r="66" spans="1:6" s="88" customFormat="1" ht="11.25">
      <c r="A66" s="110"/>
      <c r="B66" s="110"/>
      <c r="C66" s="110"/>
      <c r="D66" s="110"/>
      <c r="E66" s="110"/>
      <c r="F66" s="110"/>
    </row>
    <row r="67" spans="1:6" s="88" customFormat="1" ht="11.25">
      <c r="A67" s="110"/>
      <c r="B67" s="110"/>
      <c r="C67" s="110"/>
      <c r="D67" s="110"/>
      <c r="E67" s="110"/>
      <c r="F67" s="110"/>
    </row>
    <row r="68" spans="1:6" s="88" customFormat="1" ht="11.25">
      <c r="A68" s="110"/>
      <c r="B68" s="110"/>
      <c r="C68" s="110"/>
      <c r="D68" s="110"/>
      <c r="E68" s="110"/>
      <c r="F68" s="110"/>
    </row>
    <row r="69" spans="1:6" s="88" customFormat="1" ht="11.25">
      <c r="A69" s="110"/>
      <c r="B69" s="110"/>
      <c r="C69" s="110"/>
      <c r="D69" s="110"/>
      <c r="E69" s="110"/>
      <c r="F69" s="110"/>
    </row>
    <row r="70" spans="1:6" s="88" customFormat="1" ht="11.25">
      <c r="A70" s="110"/>
      <c r="B70" s="110"/>
      <c r="C70" s="110"/>
      <c r="D70" s="110"/>
      <c r="E70" s="110"/>
      <c r="F70" s="110"/>
    </row>
    <row r="71" spans="1:6" s="88" customFormat="1" ht="11.25">
      <c r="A71" s="110"/>
      <c r="B71" s="110"/>
      <c r="C71" s="110"/>
      <c r="D71" s="110"/>
      <c r="E71" s="110"/>
      <c r="F71" s="110"/>
    </row>
    <row r="72" spans="1:6" s="88" customFormat="1" ht="11.25">
      <c r="A72" s="110"/>
      <c r="B72" s="110"/>
      <c r="C72" s="110"/>
      <c r="D72" s="110"/>
      <c r="E72" s="110"/>
      <c r="F72" s="110"/>
    </row>
    <row r="73" spans="1:6" s="88" customFormat="1" ht="11.25">
      <c r="A73" s="110"/>
      <c r="B73" s="110"/>
      <c r="C73" s="110"/>
      <c r="D73" s="110"/>
      <c r="E73" s="110"/>
      <c r="F73" s="110"/>
    </row>
    <row r="74" spans="1:6" s="88" customFormat="1" ht="11.25">
      <c r="A74" s="110"/>
      <c r="B74" s="110"/>
      <c r="C74" s="110"/>
      <c r="D74" s="110"/>
      <c r="E74" s="110"/>
      <c r="F74" s="110"/>
    </row>
    <row r="75" spans="1:6" s="88" customFormat="1" ht="11.25">
      <c r="A75" s="110"/>
      <c r="B75" s="110"/>
      <c r="C75" s="110"/>
      <c r="D75" s="110"/>
      <c r="E75" s="110"/>
      <c r="F75" s="110"/>
    </row>
    <row r="76" spans="1:6" s="88" customFormat="1" ht="11.25">
      <c r="A76" s="110"/>
      <c r="B76" s="110"/>
      <c r="C76" s="110"/>
      <c r="D76" s="110"/>
      <c r="E76" s="110"/>
      <c r="F76" s="110"/>
    </row>
    <row r="77" spans="1:6" s="88" customFormat="1" ht="11.25">
      <c r="A77" s="110"/>
      <c r="B77" s="110"/>
      <c r="C77" s="110"/>
      <c r="D77" s="110"/>
      <c r="E77" s="110"/>
      <c r="F77" s="110"/>
    </row>
    <row r="78" spans="1:6" s="88" customFormat="1" ht="11.25">
      <c r="A78" s="110"/>
      <c r="B78" s="110"/>
      <c r="C78" s="110"/>
      <c r="D78" s="110"/>
      <c r="E78" s="110"/>
      <c r="F78" s="110"/>
    </row>
    <row r="79" spans="1:6" s="88" customFormat="1" ht="11.25">
      <c r="A79" s="110"/>
      <c r="B79" s="110"/>
      <c r="C79" s="110"/>
      <c r="D79" s="110"/>
      <c r="E79" s="110"/>
      <c r="F79" s="110"/>
    </row>
    <row r="80" spans="1:6" s="88" customFormat="1" ht="11.25">
      <c r="A80" s="110"/>
      <c r="B80" s="110"/>
      <c r="C80" s="110"/>
      <c r="D80" s="110"/>
      <c r="E80" s="110"/>
      <c r="F80" s="110"/>
    </row>
    <row r="81" spans="1:6" s="88" customFormat="1" ht="11.25">
      <c r="A81" s="110"/>
      <c r="B81" s="110"/>
      <c r="C81" s="110"/>
      <c r="D81" s="110"/>
      <c r="E81" s="110"/>
      <c r="F81" s="110"/>
    </row>
    <row r="82" spans="1:6" s="88" customFormat="1" ht="11.25">
      <c r="A82" s="110"/>
      <c r="B82" s="110"/>
      <c r="C82" s="110"/>
      <c r="D82" s="110"/>
      <c r="E82" s="110"/>
      <c r="F82" s="110"/>
    </row>
    <row r="83" spans="1:6" s="88" customFormat="1" ht="11.25">
      <c r="A83" s="110"/>
      <c r="B83" s="110"/>
      <c r="C83" s="110"/>
      <c r="D83" s="110"/>
      <c r="E83" s="110"/>
      <c r="F83" s="110"/>
    </row>
    <row r="84" spans="1:6" s="88" customFormat="1" ht="11.25">
      <c r="A84" s="110"/>
      <c r="B84" s="110"/>
      <c r="C84" s="110"/>
      <c r="D84" s="110"/>
      <c r="E84" s="110"/>
      <c r="F84" s="110"/>
    </row>
  </sheetData>
  <sheetProtection selectLockedCells="1"/>
  <mergeCells count="18">
    <mergeCell ref="N18:N23"/>
    <mergeCell ref="D8:D9"/>
    <mergeCell ref="E8:E9"/>
    <mergeCell ref="F8:F9"/>
    <mergeCell ref="G8:G9"/>
    <mergeCell ref="H8:H9"/>
    <mergeCell ref="I8:I9"/>
    <mergeCell ref="A3:F3"/>
    <mergeCell ref="G3:M3"/>
    <mergeCell ref="A4:F4"/>
    <mergeCell ref="A6:A9"/>
    <mergeCell ref="C6:F7"/>
    <mergeCell ref="G6:J7"/>
    <mergeCell ref="K6:K9"/>
    <mergeCell ref="L6:L9"/>
    <mergeCell ref="M6:M9"/>
    <mergeCell ref="C8:C9"/>
    <mergeCell ref="J8:J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41" man="1"/>
  </colBreaks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38"/>
  <dimension ref="A1:F102"/>
  <sheetViews>
    <sheetView view="pageBreakPreview" zoomScaleNormal="100" zoomScaleSheetLayoutView="100" workbookViewId="0">
      <selection activeCell="C12" sqref="C12"/>
    </sheetView>
  </sheetViews>
  <sheetFormatPr defaultRowHeight="14.25"/>
  <cols>
    <col min="1" max="1" width="7.625" style="97" customWidth="1"/>
    <col min="2" max="2" width="13.625" style="97" customWidth="1"/>
    <col min="3" max="3" width="15.875" style="388" customWidth="1"/>
    <col min="4" max="6" width="15.125" style="388" customWidth="1"/>
    <col min="7" max="16384" width="9" style="167"/>
  </cols>
  <sheetData>
    <row r="1" spans="1:6" s="329" customFormat="1" ht="14.1" customHeight="1">
      <c r="A1" s="32" t="s">
        <v>1151</v>
      </c>
      <c r="B1" s="97"/>
      <c r="C1" s="388"/>
      <c r="D1" s="388"/>
      <c r="E1" s="388"/>
      <c r="F1" s="168"/>
    </row>
    <row r="2" spans="1:6" s="329" customFormat="1" ht="14.1" customHeight="1">
      <c r="A2" s="97"/>
      <c r="B2" s="97"/>
      <c r="C2" s="388"/>
      <c r="D2" s="388"/>
      <c r="E2" s="388"/>
      <c r="F2" s="388"/>
    </row>
    <row r="3" spans="1:6" s="378" customFormat="1" ht="20.100000000000001" customHeight="1">
      <c r="A3" s="2249" t="s">
        <v>657</v>
      </c>
      <c r="B3" s="2249"/>
      <c r="C3" s="2249"/>
      <c r="D3" s="2249"/>
      <c r="E3" s="2249"/>
      <c r="F3" s="2249"/>
    </row>
    <row r="4" spans="1:6" s="379" customFormat="1" ht="24" customHeight="1">
      <c r="A4" s="2250" t="s">
        <v>658</v>
      </c>
      <c r="B4" s="2250"/>
      <c r="C4" s="2250"/>
      <c r="D4" s="2250"/>
      <c r="E4" s="2250"/>
      <c r="F4" s="2250"/>
    </row>
    <row r="5" spans="1:6" s="100" customFormat="1" ht="18" customHeight="1" thickBot="1">
      <c r="A5" s="389" t="s">
        <v>192</v>
      </c>
      <c r="B5" s="84"/>
      <c r="C5" s="389"/>
      <c r="D5" s="389"/>
      <c r="E5" s="389"/>
      <c r="F5" s="390" t="s">
        <v>499</v>
      </c>
    </row>
    <row r="6" spans="1:6" s="88" customFormat="1" ht="12.75" customHeight="1">
      <c r="A6" s="1814" t="s">
        <v>184</v>
      </c>
      <c r="B6" s="2092"/>
      <c r="C6" s="2251" t="s">
        <v>501</v>
      </c>
      <c r="D6" s="2254" t="s">
        <v>502</v>
      </c>
      <c r="E6" s="2254" t="s">
        <v>503</v>
      </c>
      <c r="F6" s="2257" t="s">
        <v>504</v>
      </c>
    </row>
    <row r="7" spans="1:6" s="88" customFormat="1" ht="12.75" customHeight="1">
      <c r="A7" s="1816"/>
      <c r="B7" s="2093"/>
      <c r="C7" s="2252"/>
      <c r="D7" s="2255"/>
      <c r="E7" s="2255"/>
      <c r="F7" s="2258"/>
    </row>
    <row r="8" spans="1:6" s="88" customFormat="1" ht="12.75" customHeight="1">
      <c r="A8" s="1816"/>
      <c r="B8" s="2093"/>
      <c r="C8" s="2252"/>
      <c r="D8" s="2255"/>
      <c r="E8" s="2255"/>
      <c r="F8" s="2258"/>
    </row>
    <row r="9" spans="1:6" s="88" customFormat="1" ht="12.75" customHeight="1">
      <c r="A9" s="1817"/>
      <c r="B9" s="2094"/>
      <c r="C9" s="2253"/>
      <c r="D9" s="2256"/>
      <c r="E9" s="2256"/>
      <c r="F9" s="2259"/>
    </row>
    <row r="10" spans="1:6" s="88" customFormat="1" ht="18.75" customHeight="1">
      <c r="A10" s="1745" t="s">
        <v>0</v>
      </c>
      <c r="B10" s="1746"/>
      <c r="C10" s="1183">
        <v>4292</v>
      </c>
      <c r="D10" s="1183">
        <v>4256</v>
      </c>
      <c r="E10" s="1183">
        <v>36</v>
      </c>
      <c r="F10" s="1183">
        <f>SUM(F15:F37)</f>
        <v>0</v>
      </c>
    </row>
    <row r="11" spans="1:6" s="88" customFormat="1" ht="18.600000000000001" customHeight="1">
      <c r="A11" s="1745" t="s">
        <v>334</v>
      </c>
      <c r="B11" s="1746"/>
      <c r="C11" s="1183">
        <v>3833</v>
      </c>
      <c r="D11" s="1183">
        <v>3798</v>
      </c>
      <c r="E11" s="1183">
        <v>35</v>
      </c>
      <c r="F11" s="1183">
        <v>0</v>
      </c>
    </row>
    <row r="12" spans="1:6" s="88" customFormat="1" ht="18.600000000000001" customHeight="1">
      <c r="A12" s="1745" t="s">
        <v>404</v>
      </c>
      <c r="B12" s="1746"/>
      <c r="C12" s="1183">
        <v>4073</v>
      </c>
      <c r="D12" s="1183">
        <v>4027</v>
      </c>
      <c r="E12" s="1183">
        <v>46</v>
      </c>
      <c r="F12" s="1183">
        <v>0</v>
      </c>
    </row>
    <row r="13" spans="1:6" s="88" customFormat="1" ht="18.600000000000001" customHeight="1">
      <c r="A13" s="1745" t="s">
        <v>665</v>
      </c>
      <c r="B13" s="1746"/>
      <c r="C13" s="1183">
        <v>1041</v>
      </c>
      <c r="D13" s="1183">
        <v>1024</v>
      </c>
      <c r="E13" s="1183">
        <v>17</v>
      </c>
      <c r="F13" s="1183">
        <v>0</v>
      </c>
    </row>
    <row r="14" spans="1:6" s="391" customFormat="1" ht="18.600000000000001" customHeight="1">
      <c r="A14" s="1743" t="s">
        <v>1013</v>
      </c>
      <c r="B14" s="1744"/>
      <c r="C14" s="1184">
        <f>SUM(C16:C38)</f>
        <v>5026</v>
      </c>
      <c r="D14" s="1184">
        <f>SUM(D16:D38)</f>
        <v>4980</v>
      </c>
      <c r="E14" s="1184">
        <f>SUM(E16:E38)</f>
        <v>46</v>
      </c>
      <c r="F14" s="1184">
        <f>SUM(F16:F38)</f>
        <v>0</v>
      </c>
    </row>
    <row r="15" spans="1:6" s="88" customFormat="1" ht="13.15" customHeight="1">
      <c r="A15" s="24"/>
      <c r="B15" s="25"/>
      <c r="C15" s="1183"/>
      <c r="D15" s="1183"/>
      <c r="E15" s="1183"/>
      <c r="F15" s="1183"/>
    </row>
    <row r="16" spans="1:6" s="88" customFormat="1" ht="18.2" customHeight="1">
      <c r="A16" s="24" t="s">
        <v>269</v>
      </c>
      <c r="B16" s="26" t="s">
        <v>270</v>
      </c>
      <c r="C16" s="1183">
        <f t="shared" ref="C16:C38" si="0">D16+E16+F16</f>
        <v>339</v>
      </c>
      <c r="D16" s="1165">
        <v>339</v>
      </c>
      <c r="E16" s="1185">
        <v>0</v>
      </c>
      <c r="F16" s="1185">
        <v>0</v>
      </c>
    </row>
    <row r="17" spans="1:6" s="88" customFormat="1" ht="18.2" customHeight="1">
      <c r="A17" s="24" t="s">
        <v>271</v>
      </c>
      <c r="B17" s="26" t="s">
        <v>272</v>
      </c>
      <c r="C17" s="1183">
        <f t="shared" si="0"/>
        <v>116</v>
      </c>
      <c r="D17" s="1165">
        <v>116</v>
      </c>
      <c r="E17" s="1185">
        <v>0</v>
      </c>
      <c r="F17" s="1185">
        <v>0</v>
      </c>
    </row>
    <row r="18" spans="1:6" s="88" customFormat="1" ht="18.2" customHeight="1">
      <c r="A18" s="24" t="s">
        <v>273</v>
      </c>
      <c r="B18" s="26" t="s">
        <v>274</v>
      </c>
      <c r="C18" s="1183">
        <f t="shared" si="0"/>
        <v>217</v>
      </c>
      <c r="D18" s="1165">
        <v>217</v>
      </c>
      <c r="E18" s="1185">
        <v>0</v>
      </c>
      <c r="F18" s="1185">
        <v>0</v>
      </c>
    </row>
    <row r="19" spans="1:6" s="88" customFormat="1" ht="18.2" customHeight="1">
      <c r="A19" s="24" t="s">
        <v>275</v>
      </c>
      <c r="B19" s="26" t="s">
        <v>276</v>
      </c>
      <c r="C19" s="1183">
        <f t="shared" si="0"/>
        <v>533</v>
      </c>
      <c r="D19" s="1165">
        <v>528</v>
      </c>
      <c r="E19" s="1185">
        <v>5</v>
      </c>
      <c r="F19" s="1185">
        <v>0</v>
      </c>
    </row>
    <row r="20" spans="1:6" s="88" customFormat="1" ht="18.2" customHeight="1">
      <c r="A20" s="24" t="s">
        <v>277</v>
      </c>
      <c r="B20" s="26" t="s">
        <v>278</v>
      </c>
      <c r="C20" s="1183">
        <f t="shared" si="0"/>
        <v>397</v>
      </c>
      <c r="D20" s="1165">
        <v>395</v>
      </c>
      <c r="E20" s="1185">
        <v>2</v>
      </c>
      <c r="F20" s="1185">
        <v>0</v>
      </c>
    </row>
    <row r="21" spans="1:6" s="88" customFormat="1" ht="18.2" customHeight="1">
      <c r="A21" s="24" t="s">
        <v>279</v>
      </c>
      <c r="B21" s="26" t="s">
        <v>280</v>
      </c>
      <c r="C21" s="1183">
        <f t="shared" si="0"/>
        <v>281</v>
      </c>
      <c r="D21" s="1165">
        <v>269</v>
      </c>
      <c r="E21" s="1185">
        <v>12</v>
      </c>
      <c r="F21" s="1185">
        <v>0</v>
      </c>
    </row>
    <row r="22" spans="1:6" s="88" customFormat="1" ht="18.2" customHeight="1">
      <c r="A22" s="24" t="s">
        <v>281</v>
      </c>
      <c r="B22" s="26" t="s">
        <v>282</v>
      </c>
      <c r="C22" s="1183">
        <f t="shared" si="0"/>
        <v>265</v>
      </c>
      <c r="D22" s="1165">
        <v>255</v>
      </c>
      <c r="E22" s="1185">
        <v>10</v>
      </c>
      <c r="F22" s="1185">
        <v>0</v>
      </c>
    </row>
    <row r="23" spans="1:6" s="88" customFormat="1" ht="18.2" customHeight="1">
      <c r="A23" s="24" t="s">
        <v>283</v>
      </c>
      <c r="B23" s="26" t="s">
        <v>284</v>
      </c>
      <c r="C23" s="1183">
        <f t="shared" si="0"/>
        <v>491</v>
      </c>
      <c r="D23" s="1165">
        <v>491</v>
      </c>
      <c r="E23" s="1185">
        <v>0</v>
      </c>
      <c r="F23" s="1185">
        <v>0</v>
      </c>
    </row>
    <row r="24" spans="1:6" s="88" customFormat="1" ht="18.2" customHeight="1">
      <c r="A24" s="24" t="s">
        <v>285</v>
      </c>
      <c r="B24" s="26" t="s">
        <v>286</v>
      </c>
      <c r="C24" s="1183">
        <f t="shared" si="0"/>
        <v>161</v>
      </c>
      <c r="D24" s="1165">
        <v>159</v>
      </c>
      <c r="E24" s="1185">
        <v>2</v>
      </c>
      <c r="F24" s="1185">
        <v>0</v>
      </c>
    </row>
    <row r="25" spans="1:6" s="88" customFormat="1" ht="18.2" customHeight="1">
      <c r="A25" s="24" t="s">
        <v>287</v>
      </c>
      <c r="B25" s="26" t="s">
        <v>288</v>
      </c>
      <c r="C25" s="1183">
        <f t="shared" si="0"/>
        <v>256</v>
      </c>
      <c r="D25" s="1165">
        <v>253</v>
      </c>
      <c r="E25" s="1185">
        <v>3</v>
      </c>
      <c r="F25" s="1185">
        <v>0</v>
      </c>
    </row>
    <row r="26" spans="1:6" s="88" customFormat="1" ht="18.2" customHeight="1">
      <c r="A26" s="24" t="s">
        <v>289</v>
      </c>
      <c r="B26" s="26" t="s">
        <v>290</v>
      </c>
      <c r="C26" s="1183">
        <f t="shared" si="0"/>
        <v>128</v>
      </c>
      <c r="D26" s="1165">
        <v>128</v>
      </c>
      <c r="E26" s="1185">
        <v>0</v>
      </c>
      <c r="F26" s="1185">
        <v>0</v>
      </c>
    </row>
    <row r="27" spans="1:6" s="88" customFormat="1" ht="18.2" customHeight="1">
      <c r="A27" s="24" t="s">
        <v>291</v>
      </c>
      <c r="B27" s="26" t="s">
        <v>292</v>
      </c>
      <c r="C27" s="1183">
        <f t="shared" si="0"/>
        <v>212</v>
      </c>
      <c r="D27" s="1165">
        <v>211</v>
      </c>
      <c r="E27" s="1185">
        <v>1</v>
      </c>
      <c r="F27" s="1185">
        <v>0</v>
      </c>
    </row>
    <row r="28" spans="1:6" s="88" customFormat="1" ht="18.2" customHeight="1">
      <c r="A28" s="24" t="s">
        <v>293</v>
      </c>
      <c r="B28" s="26" t="s">
        <v>294</v>
      </c>
      <c r="C28" s="1183">
        <f t="shared" si="0"/>
        <v>144</v>
      </c>
      <c r="D28" s="1165">
        <v>144</v>
      </c>
      <c r="E28" s="1185">
        <v>0</v>
      </c>
      <c r="F28" s="1185">
        <v>0</v>
      </c>
    </row>
    <row r="29" spans="1:6" s="88" customFormat="1" ht="18.2" customHeight="1">
      <c r="A29" s="24" t="s">
        <v>295</v>
      </c>
      <c r="B29" s="26" t="s">
        <v>296</v>
      </c>
      <c r="C29" s="1183">
        <f t="shared" si="0"/>
        <v>113</v>
      </c>
      <c r="D29" s="1165">
        <v>112</v>
      </c>
      <c r="E29" s="1185">
        <v>1</v>
      </c>
      <c r="F29" s="1185">
        <v>0</v>
      </c>
    </row>
    <row r="30" spans="1:6" s="88" customFormat="1" ht="18.2" customHeight="1">
      <c r="A30" s="24" t="s">
        <v>297</v>
      </c>
      <c r="B30" s="26" t="s">
        <v>298</v>
      </c>
      <c r="C30" s="1183">
        <f t="shared" si="0"/>
        <v>93</v>
      </c>
      <c r="D30" s="1165">
        <v>93</v>
      </c>
      <c r="E30" s="1185">
        <v>0</v>
      </c>
      <c r="F30" s="1185">
        <v>0</v>
      </c>
    </row>
    <row r="31" spans="1:6" s="88" customFormat="1" ht="18.2" customHeight="1">
      <c r="A31" s="24" t="s">
        <v>299</v>
      </c>
      <c r="B31" s="26" t="s">
        <v>300</v>
      </c>
      <c r="C31" s="1183">
        <f t="shared" si="0"/>
        <v>298</v>
      </c>
      <c r="D31" s="1165">
        <v>297</v>
      </c>
      <c r="E31" s="1185">
        <v>1</v>
      </c>
      <c r="F31" s="1185">
        <v>0</v>
      </c>
    </row>
    <row r="32" spans="1:6" s="88" customFormat="1" ht="18.2" customHeight="1">
      <c r="A32" s="24" t="s">
        <v>301</v>
      </c>
      <c r="B32" s="26" t="s">
        <v>302</v>
      </c>
      <c r="C32" s="1183">
        <f t="shared" si="0"/>
        <v>104</v>
      </c>
      <c r="D32" s="1165">
        <v>101</v>
      </c>
      <c r="E32" s="1185">
        <v>3</v>
      </c>
      <c r="F32" s="1185">
        <v>0</v>
      </c>
    </row>
    <row r="33" spans="1:6" s="88" customFormat="1" ht="18.2" customHeight="1">
      <c r="A33" s="24" t="s">
        <v>303</v>
      </c>
      <c r="B33" s="26" t="s">
        <v>304</v>
      </c>
      <c r="C33" s="1183">
        <f t="shared" si="0"/>
        <v>135</v>
      </c>
      <c r="D33" s="1165">
        <v>135</v>
      </c>
      <c r="E33" s="1185">
        <v>0</v>
      </c>
      <c r="F33" s="1185">
        <v>0</v>
      </c>
    </row>
    <row r="34" spans="1:6" s="88" customFormat="1" ht="18.2" customHeight="1">
      <c r="A34" s="24" t="s">
        <v>305</v>
      </c>
      <c r="B34" s="26" t="s">
        <v>306</v>
      </c>
      <c r="C34" s="1183">
        <f t="shared" si="0"/>
        <v>184</v>
      </c>
      <c r="D34" s="1165">
        <v>184</v>
      </c>
      <c r="E34" s="1185">
        <v>0</v>
      </c>
      <c r="F34" s="1185">
        <v>0</v>
      </c>
    </row>
    <row r="35" spans="1:6" s="88" customFormat="1" ht="18.2" customHeight="1">
      <c r="A35" s="24" t="s">
        <v>307</v>
      </c>
      <c r="B35" s="26" t="s">
        <v>308</v>
      </c>
      <c r="C35" s="1183">
        <f t="shared" si="0"/>
        <v>192</v>
      </c>
      <c r="D35" s="1165">
        <v>187</v>
      </c>
      <c r="E35" s="1185">
        <v>5</v>
      </c>
      <c r="F35" s="1185">
        <v>0</v>
      </c>
    </row>
    <row r="36" spans="1:6" s="88" customFormat="1" ht="18.2" customHeight="1">
      <c r="A36" s="24" t="s">
        <v>309</v>
      </c>
      <c r="B36" s="26" t="s">
        <v>310</v>
      </c>
      <c r="C36" s="1183">
        <f t="shared" si="0"/>
        <v>224</v>
      </c>
      <c r="D36" s="1165">
        <v>224</v>
      </c>
      <c r="E36" s="1185">
        <v>0</v>
      </c>
      <c r="F36" s="1185">
        <v>0</v>
      </c>
    </row>
    <row r="37" spans="1:6" s="88" customFormat="1" ht="18.2" customHeight="1">
      <c r="A37" s="24" t="s">
        <v>311</v>
      </c>
      <c r="B37" s="26" t="s">
        <v>312</v>
      </c>
      <c r="C37" s="1183">
        <f t="shared" si="0"/>
        <v>134</v>
      </c>
      <c r="D37" s="1165">
        <v>134</v>
      </c>
      <c r="E37" s="1185">
        <v>0</v>
      </c>
      <c r="F37" s="1185">
        <v>0</v>
      </c>
    </row>
    <row r="38" spans="1:6" s="88" customFormat="1" ht="18.2" customHeight="1" thickBot="1">
      <c r="A38" s="28" t="s">
        <v>313</v>
      </c>
      <c r="B38" s="29" t="s">
        <v>314</v>
      </c>
      <c r="C38" s="1186">
        <f t="shared" si="0"/>
        <v>9</v>
      </c>
      <c r="D38" s="1187">
        <v>8</v>
      </c>
      <c r="E38" s="1187">
        <v>1</v>
      </c>
      <c r="F38" s="1187">
        <v>0</v>
      </c>
    </row>
    <row r="39" spans="1:6" s="371" customFormat="1" ht="15" customHeight="1">
      <c r="A39" s="897" t="s">
        <v>891</v>
      </c>
      <c r="B39" s="857"/>
      <c r="C39" s="893"/>
      <c r="D39" s="898"/>
      <c r="E39" s="893"/>
      <c r="F39" s="899" t="s">
        <v>995</v>
      </c>
    </row>
    <row r="40" spans="1:6" s="109" customFormat="1" ht="10.5">
      <c r="A40" s="108"/>
      <c r="B40" s="108"/>
      <c r="C40" s="374"/>
      <c r="D40" s="374"/>
      <c r="E40" s="374"/>
      <c r="F40" s="374"/>
    </row>
    <row r="41" spans="1:6" s="88" customFormat="1" ht="11.25">
      <c r="A41" s="92"/>
      <c r="B41" s="92"/>
      <c r="C41" s="392"/>
      <c r="D41" s="392"/>
      <c r="E41" s="392"/>
      <c r="F41" s="392"/>
    </row>
    <row r="42" spans="1:6" s="88" customFormat="1" ht="11.25">
      <c r="A42" s="92"/>
      <c r="B42" s="92"/>
      <c r="C42" s="392"/>
      <c r="D42" s="392"/>
      <c r="E42" s="392"/>
      <c r="F42" s="392"/>
    </row>
    <row r="43" spans="1:6" s="88" customFormat="1" ht="11.25">
      <c r="A43" s="92"/>
      <c r="B43" s="92"/>
      <c r="C43" s="392"/>
      <c r="D43" s="392"/>
      <c r="E43" s="392"/>
      <c r="F43" s="392"/>
    </row>
    <row r="44" spans="1:6" s="88" customFormat="1" ht="11.25">
      <c r="A44" s="92"/>
      <c r="B44" s="92"/>
      <c r="C44" s="392"/>
      <c r="D44" s="392"/>
      <c r="E44" s="392"/>
      <c r="F44" s="392"/>
    </row>
    <row r="45" spans="1:6" s="88" customFormat="1" ht="11.25">
      <c r="A45" s="92"/>
      <c r="B45" s="92"/>
      <c r="C45" s="392"/>
      <c r="D45" s="392"/>
      <c r="E45" s="392"/>
      <c r="F45" s="392"/>
    </row>
    <row r="46" spans="1:6" s="88" customFormat="1" ht="11.25">
      <c r="A46" s="92"/>
      <c r="B46" s="92"/>
      <c r="C46" s="392"/>
      <c r="D46" s="392"/>
      <c r="E46" s="392"/>
      <c r="F46" s="392"/>
    </row>
    <row r="47" spans="1:6" s="88" customFormat="1" ht="11.25">
      <c r="A47" s="92"/>
      <c r="B47" s="92"/>
      <c r="C47" s="392"/>
      <c r="D47" s="392"/>
      <c r="E47" s="392"/>
      <c r="F47" s="392"/>
    </row>
    <row r="48" spans="1:6" s="110" customFormat="1" ht="11.25">
      <c r="A48" s="92"/>
      <c r="B48" s="92"/>
      <c r="C48" s="392"/>
      <c r="D48" s="392"/>
      <c r="E48" s="392"/>
      <c r="F48" s="392"/>
    </row>
    <row r="49" spans="1:6" s="110" customFormat="1" ht="11.25">
      <c r="A49" s="92"/>
      <c r="B49" s="92"/>
      <c r="C49" s="392"/>
      <c r="D49" s="392"/>
      <c r="E49" s="392"/>
      <c r="F49" s="392"/>
    </row>
    <row r="50" spans="1:6" s="110" customFormat="1" ht="11.25">
      <c r="A50" s="92"/>
      <c r="B50" s="92"/>
      <c r="C50" s="392"/>
      <c r="D50" s="392"/>
      <c r="E50" s="392"/>
      <c r="F50" s="392"/>
    </row>
    <row r="51" spans="1:6" s="110" customFormat="1" ht="11.25">
      <c r="A51" s="92"/>
      <c r="B51" s="92"/>
      <c r="C51" s="392"/>
      <c r="D51" s="392"/>
      <c r="E51" s="392"/>
      <c r="F51" s="392"/>
    </row>
    <row r="52" spans="1:6" s="110" customFormat="1" ht="11.25">
      <c r="A52" s="92"/>
      <c r="B52" s="92"/>
      <c r="C52" s="392"/>
      <c r="D52" s="392"/>
      <c r="E52" s="392"/>
      <c r="F52" s="392"/>
    </row>
    <row r="53" spans="1:6" s="110" customFormat="1" ht="11.25">
      <c r="A53" s="92"/>
      <c r="B53" s="92"/>
      <c r="C53" s="392"/>
      <c r="D53" s="392"/>
      <c r="E53" s="392"/>
      <c r="F53" s="392"/>
    </row>
    <row r="54" spans="1:6" s="110" customFormat="1" ht="11.25">
      <c r="A54" s="92"/>
      <c r="B54" s="92"/>
      <c r="C54" s="392"/>
      <c r="D54" s="392"/>
      <c r="E54" s="392"/>
      <c r="F54" s="392"/>
    </row>
    <row r="55" spans="1:6" s="110" customFormat="1" ht="11.25">
      <c r="A55" s="92"/>
      <c r="B55" s="92"/>
      <c r="C55" s="392"/>
      <c r="D55" s="392"/>
      <c r="E55" s="392"/>
      <c r="F55" s="392"/>
    </row>
    <row r="56" spans="1:6" s="110" customFormat="1" ht="11.25">
      <c r="A56" s="92"/>
      <c r="B56" s="92"/>
      <c r="C56" s="392"/>
      <c r="D56" s="392"/>
      <c r="E56" s="392"/>
      <c r="F56" s="392"/>
    </row>
    <row r="57" spans="1:6" s="110" customFormat="1" ht="11.25">
      <c r="A57" s="92"/>
      <c r="B57" s="92"/>
      <c r="C57" s="392"/>
      <c r="D57" s="392"/>
      <c r="E57" s="392"/>
      <c r="F57" s="392"/>
    </row>
    <row r="58" spans="1:6" s="110" customFormat="1" ht="11.25">
      <c r="A58" s="92"/>
      <c r="B58" s="92"/>
      <c r="C58" s="392"/>
      <c r="D58" s="392"/>
      <c r="E58" s="392"/>
      <c r="F58" s="392"/>
    </row>
    <row r="59" spans="1:6" s="110" customFormat="1" ht="11.25">
      <c r="A59" s="92"/>
      <c r="B59" s="92"/>
      <c r="C59" s="392"/>
      <c r="D59" s="392"/>
      <c r="E59" s="392"/>
      <c r="F59" s="392"/>
    </row>
    <row r="60" spans="1:6" s="110" customFormat="1" ht="11.25">
      <c r="A60" s="92"/>
      <c r="B60" s="92"/>
      <c r="C60" s="392"/>
      <c r="D60" s="392"/>
      <c r="E60" s="392"/>
      <c r="F60" s="392"/>
    </row>
    <row r="61" spans="1:6" s="110" customFormat="1" ht="11.25">
      <c r="A61" s="92"/>
      <c r="B61" s="92"/>
      <c r="C61" s="392"/>
      <c r="D61" s="392"/>
      <c r="E61" s="392"/>
      <c r="F61" s="392"/>
    </row>
    <row r="62" spans="1:6" s="110" customFormat="1" ht="11.25">
      <c r="A62" s="92"/>
      <c r="B62" s="92"/>
      <c r="C62" s="392"/>
      <c r="D62" s="392"/>
      <c r="E62" s="392"/>
      <c r="F62" s="392"/>
    </row>
    <row r="63" spans="1:6" s="110" customFormat="1" ht="11.25">
      <c r="A63" s="92"/>
      <c r="B63" s="92"/>
      <c r="C63" s="392"/>
      <c r="D63" s="392"/>
      <c r="E63" s="392"/>
      <c r="F63" s="392"/>
    </row>
    <row r="64" spans="1:6" s="110" customFormat="1" ht="11.25">
      <c r="A64" s="92"/>
      <c r="B64" s="92"/>
      <c r="C64" s="392"/>
      <c r="D64" s="392"/>
      <c r="E64" s="392"/>
      <c r="F64" s="392"/>
    </row>
    <row r="65" spans="1:6" s="110" customFormat="1" ht="11.25">
      <c r="A65" s="92"/>
      <c r="B65" s="92"/>
      <c r="C65" s="392"/>
      <c r="D65" s="392"/>
      <c r="E65" s="392"/>
      <c r="F65" s="392"/>
    </row>
    <row r="66" spans="1:6" s="110" customFormat="1" ht="11.25">
      <c r="A66" s="92"/>
      <c r="B66" s="92"/>
      <c r="C66" s="392"/>
      <c r="D66" s="392"/>
      <c r="E66" s="392"/>
      <c r="F66" s="392"/>
    </row>
    <row r="67" spans="1:6" s="110" customFormat="1" ht="11.25">
      <c r="A67" s="92"/>
      <c r="B67" s="92"/>
      <c r="C67" s="392"/>
      <c r="D67" s="392"/>
      <c r="E67" s="392"/>
      <c r="F67" s="392"/>
    </row>
    <row r="68" spans="1:6" s="110" customFormat="1" ht="11.25">
      <c r="A68" s="92"/>
      <c r="B68" s="92"/>
      <c r="C68" s="392"/>
      <c r="D68" s="392"/>
      <c r="E68" s="392"/>
      <c r="F68" s="392"/>
    </row>
    <row r="69" spans="1:6" s="110" customFormat="1" ht="11.25">
      <c r="A69" s="92"/>
      <c r="B69" s="92"/>
      <c r="C69" s="392"/>
      <c r="D69" s="392"/>
      <c r="E69" s="392"/>
      <c r="F69" s="392"/>
    </row>
    <row r="70" spans="1:6" s="110" customFormat="1" ht="11.25">
      <c r="A70" s="92"/>
      <c r="B70" s="92"/>
      <c r="C70" s="392"/>
      <c r="D70" s="392"/>
      <c r="E70" s="392"/>
      <c r="F70" s="392"/>
    </row>
    <row r="71" spans="1:6" s="110" customFormat="1" ht="11.25">
      <c r="A71" s="92"/>
      <c r="B71" s="92"/>
      <c r="C71" s="392"/>
      <c r="D71" s="392"/>
      <c r="E71" s="392"/>
      <c r="F71" s="392"/>
    </row>
    <row r="72" spans="1:6" s="110" customFormat="1" ht="11.25">
      <c r="A72" s="92"/>
      <c r="B72" s="92"/>
      <c r="C72" s="392"/>
      <c r="D72" s="392"/>
      <c r="E72" s="392"/>
      <c r="F72" s="392"/>
    </row>
    <row r="73" spans="1:6" s="110" customFormat="1" ht="11.25">
      <c r="A73" s="92"/>
      <c r="B73" s="92"/>
      <c r="C73" s="392"/>
      <c r="D73" s="392"/>
      <c r="E73" s="392"/>
      <c r="F73" s="392"/>
    </row>
    <row r="74" spans="1:6" s="110" customFormat="1" ht="11.25">
      <c r="A74" s="92"/>
      <c r="B74" s="92"/>
      <c r="C74" s="392"/>
      <c r="D74" s="392"/>
      <c r="E74" s="392"/>
      <c r="F74" s="392"/>
    </row>
    <row r="75" spans="1:6" s="110" customFormat="1" ht="11.25">
      <c r="A75" s="92"/>
      <c r="B75" s="92"/>
      <c r="C75" s="392"/>
      <c r="D75" s="392"/>
      <c r="E75" s="392"/>
      <c r="F75" s="392"/>
    </row>
    <row r="76" spans="1:6" s="110" customFormat="1" ht="11.25">
      <c r="A76" s="92"/>
      <c r="B76" s="92"/>
      <c r="C76" s="392"/>
      <c r="D76" s="392"/>
      <c r="E76" s="392"/>
      <c r="F76" s="392"/>
    </row>
    <row r="77" spans="1:6" s="110" customFormat="1" ht="11.25">
      <c r="A77" s="92"/>
      <c r="B77" s="92"/>
      <c r="C77" s="392"/>
      <c r="D77" s="392"/>
      <c r="E77" s="392"/>
      <c r="F77" s="392"/>
    </row>
    <row r="78" spans="1:6" s="110" customFormat="1" ht="11.25">
      <c r="A78" s="92"/>
      <c r="B78" s="92"/>
      <c r="C78" s="392"/>
      <c r="D78" s="392"/>
      <c r="E78" s="392"/>
      <c r="F78" s="392"/>
    </row>
    <row r="79" spans="1:6" s="110" customFormat="1" ht="11.25">
      <c r="A79" s="92"/>
      <c r="B79" s="92"/>
      <c r="C79" s="392"/>
      <c r="D79" s="392"/>
      <c r="E79" s="392"/>
      <c r="F79" s="392"/>
    </row>
    <row r="80" spans="1:6" s="110" customFormat="1" ht="11.25">
      <c r="A80" s="92"/>
      <c r="B80" s="92"/>
      <c r="C80" s="392"/>
      <c r="D80" s="392"/>
      <c r="E80" s="392"/>
      <c r="F80" s="392"/>
    </row>
    <row r="81" spans="1:6" s="110" customFormat="1" ht="11.25">
      <c r="A81" s="92"/>
      <c r="B81" s="92"/>
      <c r="C81" s="392"/>
      <c r="D81" s="392"/>
      <c r="E81" s="392"/>
      <c r="F81" s="392"/>
    </row>
    <row r="82" spans="1:6" s="110" customFormat="1" ht="11.25">
      <c r="A82" s="92"/>
      <c r="B82" s="92"/>
      <c r="C82" s="392"/>
      <c r="D82" s="392"/>
      <c r="E82" s="392"/>
      <c r="F82" s="392"/>
    </row>
    <row r="83" spans="1:6" s="110" customFormat="1" ht="11.25">
      <c r="A83" s="92"/>
      <c r="B83" s="92"/>
      <c r="C83" s="392"/>
      <c r="D83" s="392"/>
      <c r="E83" s="392"/>
      <c r="F83" s="392"/>
    </row>
    <row r="84" spans="1:6" s="110" customFormat="1" ht="11.25">
      <c r="A84" s="92"/>
      <c r="B84" s="92"/>
      <c r="C84" s="392"/>
      <c r="D84" s="392"/>
      <c r="E84" s="392"/>
      <c r="F84" s="392"/>
    </row>
    <row r="85" spans="1:6" s="110" customFormat="1" ht="11.25">
      <c r="A85" s="92"/>
      <c r="B85" s="92"/>
      <c r="C85" s="392"/>
      <c r="D85" s="392"/>
      <c r="E85" s="392"/>
      <c r="F85" s="392"/>
    </row>
    <row r="86" spans="1:6" s="110" customFormat="1" ht="11.25">
      <c r="A86" s="92"/>
      <c r="B86" s="92"/>
      <c r="C86" s="392"/>
      <c r="D86" s="392"/>
      <c r="E86" s="392"/>
      <c r="F86" s="392"/>
    </row>
    <row r="87" spans="1:6" s="110" customFormat="1" ht="11.25">
      <c r="A87" s="92"/>
      <c r="B87" s="92"/>
      <c r="C87" s="392"/>
      <c r="D87" s="392"/>
      <c r="E87" s="392"/>
      <c r="F87" s="392"/>
    </row>
    <row r="88" spans="1:6" s="110" customFormat="1" ht="11.25">
      <c r="A88" s="92"/>
      <c r="B88" s="92"/>
      <c r="C88" s="392"/>
      <c r="D88" s="392"/>
      <c r="E88" s="392"/>
      <c r="F88" s="392"/>
    </row>
    <row r="89" spans="1:6" s="110" customFormat="1" ht="11.25">
      <c r="A89" s="92"/>
      <c r="B89" s="92"/>
      <c r="C89" s="392"/>
      <c r="D89" s="392"/>
      <c r="E89" s="392"/>
      <c r="F89" s="392"/>
    </row>
    <row r="90" spans="1:6" s="110" customFormat="1" ht="11.25">
      <c r="A90" s="92"/>
      <c r="B90" s="92"/>
      <c r="C90" s="392"/>
      <c r="D90" s="392"/>
      <c r="E90" s="392"/>
      <c r="F90" s="392"/>
    </row>
    <row r="91" spans="1:6" s="110" customFormat="1" ht="11.25">
      <c r="A91" s="92"/>
      <c r="B91" s="92"/>
      <c r="C91" s="392"/>
      <c r="D91" s="392"/>
      <c r="E91" s="392"/>
      <c r="F91" s="392"/>
    </row>
    <row r="92" spans="1:6" s="110" customFormat="1" ht="11.25">
      <c r="A92" s="92"/>
      <c r="B92" s="92"/>
      <c r="C92" s="392"/>
      <c r="D92" s="392"/>
      <c r="E92" s="392"/>
      <c r="F92" s="392"/>
    </row>
    <row r="93" spans="1:6" s="110" customFormat="1" ht="11.25">
      <c r="A93" s="92"/>
      <c r="B93" s="92"/>
      <c r="C93" s="392"/>
      <c r="D93" s="392"/>
      <c r="E93" s="392"/>
      <c r="F93" s="392"/>
    </row>
    <row r="94" spans="1:6" s="110" customFormat="1" ht="11.25">
      <c r="A94" s="92"/>
      <c r="B94" s="92"/>
      <c r="C94" s="392"/>
      <c r="D94" s="392"/>
      <c r="E94" s="392"/>
      <c r="F94" s="392"/>
    </row>
    <row r="95" spans="1:6" s="110" customFormat="1" ht="11.25">
      <c r="A95" s="92"/>
      <c r="B95" s="92"/>
      <c r="C95" s="392"/>
      <c r="D95" s="392"/>
      <c r="E95" s="392"/>
      <c r="F95" s="392"/>
    </row>
    <row r="96" spans="1:6" s="110" customFormat="1" ht="11.25">
      <c r="A96" s="92"/>
      <c r="B96" s="92"/>
      <c r="C96" s="392"/>
      <c r="D96" s="392"/>
      <c r="E96" s="392"/>
      <c r="F96" s="392"/>
    </row>
    <row r="97" spans="1:6" s="110" customFormat="1" ht="11.25">
      <c r="A97" s="92"/>
      <c r="B97" s="92"/>
      <c r="C97" s="392"/>
      <c r="D97" s="392"/>
      <c r="E97" s="392"/>
      <c r="F97" s="392"/>
    </row>
    <row r="98" spans="1:6" s="110" customFormat="1" ht="11.25">
      <c r="A98" s="92"/>
      <c r="B98" s="92"/>
      <c r="C98" s="392"/>
      <c r="D98" s="392"/>
      <c r="E98" s="392"/>
      <c r="F98" s="392"/>
    </row>
    <row r="99" spans="1:6" s="110" customFormat="1" ht="11.25">
      <c r="A99" s="92"/>
      <c r="B99" s="92"/>
      <c r="C99" s="392"/>
      <c r="D99" s="392"/>
      <c r="E99" s="392"/>
      <c r="F99" s="392"/>
    </row>
    <row r="100" spans="1:6" s="110" customFormat="1" ht="11.25">
      <c r="A100" s="92"/>
      <c r="B100" s="92"/>
      <c r="C100" s="392"/>
      <c r="D100" s="392"/>
      <c r="E100" s="392"/>
      <c r="F100" s="392"/>
    </row>
    <row r="101" spans="1:6" s="110" customFormat="1" ht="11.25">
      <c r="A101" s="92"/>
      <c r="B101" s="92"/>
      <c r="C101" s="392"/>
      <c r="D101" s="392"/>
      <c r="E101" s="392"/>
      <c r="F101" s="392"/>
    </row>
    <row r="102" spans="1:6" s="110" customFormat="1" ht="11.25">
      <c r="A102" s="92"/>
      <c r="B102" s="92"/>
      <c r="C102" s="392"/>
      <c r="D102" s="392"/>
      <c r="E102" s="392"/>
      <c r="F102" s="392"/>
    </row>
  </sheetData>
  <sheetProtection selectLockedCells="1"/>
  <mergeCells count="12">
    <mergeCell ref="A14:B14"/>
    <mergeCell ref="A3:F3"/>
    <mergeCell ref="A4:F4"/>
    <mergeCell ref="A6:B9"/>
    <mergeCell ref="C6:C9"/>
    <mergeCell ref="D6:D9"/>
    <mergeCell ref="A13:B13"/>
    <mergeCell ref="E6:E9"/>
    <mergeCell ref="F6:F9"/>
    <mergeCell ref="A11:B11"/>
    <mergeCell ref="A10:B10"/>
    <mergeCell ref="A12:B12"/>
  </mergeCells>
  <phoneticPr fontId="5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35"/>
  <dimension ref="A1:R101"/>
  <sheetViews>
    <sheetView view="pageBreakPreview" zoomScaleNormal="100" zoomScaleSheetLayoutView="100" workbookViewId="0">
      <selection activeCell="D6" sqref="D6:D7"/>
    </sheetView>
  </sheetViews>
  <sheetFormatPr defaultRowHeight="14.25"/>
  <cols>
    <col min="1" max="1" width="5.625" style="93" customWidth="1"/>
    <col min="2" max="2" width="8.625" style="93" customWidth="1"/>
    <col min="3" max="5" width="7.625" style="93" customWidth="1"/>
    <col min="6" max="6" width="7.375" style="167" customWidth="1"/>
    <col min="7" max="7" width="8.625" style="167" customWidth="1"/>
    <col min="8" max="8" width="7.625" style="167" customWidth="1"/>
    <col min="9" max="9" width="7.125" style="164" customWidth="1"/>
    <col min="10" max="10" width="6.875" style="164" customWidth="1"/>
    <col min="11" max="11" width="7.625" style="164" customWidth="1"/>
    <col min="12" max="16384" width="9" style="165"/>
  </cols>
  <sheetData>
    <row r="1" spans="1:18" ht="14.1" customHeight="1">
      <c r="A1" s="32"/>
      <c r="B1" s="32"/>
      <c r="C1" s="32"/>
      <c r="D1" s="32"/>
      <c r="E1" s="32"/>
      <c r="K1" s="168" t="s">
        <v>1152</v>
      </c>
      <c r="L1" s="164"/>
      <c r="M1" s="164"/>
      <c r="P1" s="166"/>
      <c r="Q1" s="167"/>
    </row>
    <row r="2" spans="1:18" ht="14.1" customHeight="1">
      <c r="L2" s="164"/>
      <c r="M2" s="164"/>
      <c r="P2" s="166"/>
      <c r="Q2" s="167"/>
      <c r="R2" s="167"/>
    </row>
    <row r="3" spans="1:18" s="98" customFormat="1" ht="20.100000000000001" customHeight="1">
      <c r="A3" s="1637" t="s">
        <v>659</v>
      </c>
      <c r="B3" s="1637"/>
      <c r="C3" s="1637"/>
      <c r="D3" s="1637"/>
      <c r="E3" s="1637"/>
      <c r="F3" s="1637"/>
      <c r="G3" s="1637"/>
      <c r="H3" s="1637"/>
      <c r="I3" s="1637"/>
      <c r="J3" s="1637"/>
      <c r="K3" s="1637"/>
      <c r="L3" s="1637"/>
      <c r="M3" s="1637"/>
      <c r="N3" s="1637"/>
      <c r="O3" s="1637"/>
      <c r="P3" s="1637"/>
      <c r="Q3" s="1637"/>
      <c r="R3" s="1637"/>
    </row>
    <row r="4" spans="1:18" s="99" customFormat="1" ht="30" customHeight="1">
      <c r="A4" s="2262" t="s">
        <v>1161</v>
      </c>
      <c r="B4" s="2262"/>
      <c r="C4" s="2262"/>
      <c r="D4" s="2262"/>
      <c r="E4" s="2262"/>
      <c r="F4" s="2262"/>
      <c r="G4" s="2262"/>
      <c r="H4" s="2262"/>
      <c r="I4" s="2262"/>
      <c r="J4" s="2262"/>
      <c r="K4" s="2262"/>
      <c r="L4" s="2263"/>
      <c r="M4" s="2263"/>
      <c r="N4" s="2263"/>
      <c r="O4" s="2263"/>
      <c r="P4" s="2263"/>
      <c r="Q4" s="2263"/>
      <c r="R4" s="2263"/>
    </row>
    <row r="5" spans="1:18" s="84" customFormat="1" ht="18" customHeight="1" thickBot="1">
      <c r="A5" s="84" t="s">
        <v>348</v>
      </c>
      <c r="F5" s="81"/>
      <c r="G5" s="81"/>
      <c r="H5" s="81"/>
      <c r="I5" s="169"/>
      <c r="J5" s="169"/>
      <c r="K5" s="886" t="s">
        <v>1054</v>
      </c>
      <c r="L5" s="169"/>
      <c r="M5" s="169"/>
    </row>
    <row r="6" spans="1:18" s="170" customFormat="1" ht="35.1" customHeight="1">
      <c r="A6" s="2260" t="s">
        <v>231</v>
      </c>
      <c r="B6" s="2260"/>
      <c r="C6" s="2266" t="s">
        <v>1153</v>
      </c>
      <c r="D6" s="2268" t="s">
        <v>1154</v>
      </c>
      <c r="E6" s="1319" t="s">
        <v>1155</v>
      </c>
      <c r="F6" s="1319" t="s">
        <v>1156</v>
      </c>
      <c r="G6" s="1322" t="s">
        <v>1162</v>
      </c>
      <c r="H6" s="1304" t="s">
        <v>1157</v>
      </c>
      <c r="I6" s="2264" t="s">
        <v>1158</v>
      </c>
      <c r="J6" s="2264" t="s">
        <v>1159</v>
      </c>
      <c r="K6" s="2270" t="s">
        <v>1160</v>
      </c>
    </row>
    <row r="7" spans="1:18" s="170" customFormat="1" ht="35.1" customHeight="1">
      <c r="A7" s="2261"/>
      <c r="B7" s="2261"/>
      <c r="C7" s="2267"/>
      <c r="D7" s="2269"/>
      <c r="E7" s="1321"/>
      <c r="F7" s="1321"/>
      <c r="G7" s="1324"/>
      <c r="H7" s="2069"/>
      <c r="I7" s="2265"/>
      <c r="J7" s="2265"/>
      <c r="K7" s="2271"/>
    </row>
    <row r="8" spans="1:18" s="102" customFormat="1" ht="17.100000000000001" customHeight="1">
      <c r="A8" s="2168" t="s">
        <v>338</v>
      </c>
      <c r="B8" s="2168"/>
      <c r="C8" s="1115" t="s">
        <v>1010</v>
      </c>
      <c r="D8" s="903" t="s">
        <v>1010</v>
      </c>
      <c r="E8" s="903" t="s">
        <v>1010</v>
      </c>
      <c r="F8" s="21">
        <v>153</v>
      </c>
      <c r="G8" s="21" t="s">
        <v>1010</v>
      </c>
      <c r="H8" s="21" t="s">
        <v>1010</v>
      </c>
      <c r="I8" s="21">
        <v>49</v>
      </c>
      <c r="J8" s="21" t="s">
        <v>1010</v>
      </c>
      <c r="K8" s="21" t="s">
        <v>1010</v>
      </c>
    </row>
    <row r="9" spans="1:18" s="102" customFormat="1" ht="17.100000000000001" customHeight="1">
      <c r="A9" s="2217" t="s">
        <v>334</v>
      </c>
      <c r="B9" s="2217"/>
      <c r="C9" s="1115" t="s">
        <v>1010</v>
      </c>
      <c r="D9" s="903" t="s">
        <v>1010</v>
      </c>
      <c r="E9" s="903" t="s">
        <v>1010</v>
      </c>
      <c r="F9" s="21">
        <v>145</v>
      </c>
      <c r="G9" s="21" t="s">
        <v>1010</v>
      </c>
      <c r="H9" s="21" t="s">
        <v>1010</v>
      </c>
      <c r="I9" s="21">
        <v>74.100000000000009</v>
      </c>
      <c r="J9" s="21" t="s">
        <v>1010</v>
      </c>
      <c r="K9" s="21" t="s">
        <v>1010</v>
      </c>
    </row>
    <row r="10" spans="1:18" s="102" customFormat="1" ht="17.100000000000001" customHeight="1">
      <c r="A10" s="2217" t="s">
        <v>404</v>
      </c>
      <c r="B10" s="2217"/>
      <c r="C10" s="1115" t="s">
        <v>1010</v>
      </c>
      <c r="D10" s="903" t="s">
        <v>1010</v>
      </c>
      <c r="E10" s="903" t="s">
        <v>1010</v>
      </c>
      <c r="F10" s="21">
        <v>175</v>
      </c>
      <c r="G10" s="21" t="s">
        <v>1010</v>
      </c>
      <c r="H10" s="21" t="s">
        <v>1010</v>
      </c>
      <c r="I10" s="21">
        <v>0</v>
      </c>
      <c r="J10" s="21" t="s">
        <v>1010</v>
      </c>
      <c r="K10" s="21" t="s">
        <v>1010</v>
      </c>
    </row>
    <row r="11" spans="1:18" s="102" customFormat="1" ht="17.100000000000001" customHeight="1">
      <c r="A11" s="2217" t="s">
        <v>665</v>
      </c>
      <c r="B11" s="2217"/>
      <c r="C11" s="1115" t="s">
        <v>1010</v>
      </c>
      <c r="D11" s="903" t="s">
        <v>1010</v>
      </c>
      <c r="E11" s="903" t="s">
        <v>1010</v>
      </c>
      <c r="F11" s="21">
        <v>155</v>
      </c>
      <c r="G11" s="21" t="s">
        <v>1010</v>
      </c>
      <c r="H11" s="21" t="s">
        <v>1010</v>
      </c>
      <c r="I11" s="21">
        <v>0</v>
      </c>
      <c r="J11" s="21" t="s">
        <v>1010</v>
      </c>
      <c r="K11" s="21" t="s">
        <v>1010</v>
      </c>
    </row>
    <row r="12" spans="1:18" s="103" customFormat="1" ht="17.100000000000001" customHeight="1">
      <c r="A12" s="2219" t="s">
        <v>1011</v>
      </c>
      <c r="B12" s="2219"/>
      <c r="C12" s="479">
        <f>SUM(C14:C36)</f>
        <v>0</v>
      </c>
      <c r="D12" s="1020">
        <f>SUM(D14:D36)</f>
        <v>22.529999999999998</v>
      </c>
      <c r="E12" s="1020">
        <f>SUM(E14:E36)</f>
        <v>79.69</v>
      </c>
      <c r="F12" s="23">
        <f t="shared" ref="F12:K12" si="0">SUM(F14:F36)</f>
        <v>172</v>
      </c>
      <c r="G12" s="23">
        <f t="shared" si="0"/>
        <v>0.84</v>
      </c>
      <c r="H12" s="23">
        <f t="shared" si="0"/>
        <v>0</v>
      </c>
      <c r="I12" s="23">
        <f t="shared" si="0"/>
        <v>0</v>
      </c>
      <c r="J12" s="23">
        <f t="shared" si="0"/>
        <v>0</v>
      </c>
      <c r="K12" s="23">
        <f t="shared" si="0"/>
        <v>0</v>
      </c>
    </row>
    <row r="13" spans="1:18" s="102" customFormat="1" ht="18.2" customHeight="1">
      <c r="A13" s="353"/>
      <c r="B13" s="353"/>
      <c r="C13" s="273"/>
      <c r="D13" s="353"/>
      <c r="E13" s="353"/>
      <c r="F13" s="21"/>
      <c r="G13" s="21"/>
      <c r="H13" s="21"/>
      <c r="I13" s="21"/>
      <c r="J13" s="21"/>
      <c r="K13" s="21"/>
    </row>
    <row r="14" spans="1:18" s="105" customFormat="1" ht="17.100000000000001" customHeight="1">
      <c r="A14" s="389" t="s">
        <v>269</v>
      </c>
      <c r="B14" s="1119" t="s">
        <v>270</v>
      </c>
      <c r="C14" s="1116">
        <v>0</v>
      </c>
      <c r="D14" s="1019">
        <v>2</v>
      </c>
      <c r="E14" s="1022">
        <v>4.05</v>
      </c>
      <c r="F14" s="1041">
        <v>14</v>
      </c>
      <c r="G14" s="1017">
        <v>0</v>
      </c>
      <c r="H14" s="1017">
        <v>0</v>
      </c>
      <c r="I14" s="1017">
        <v>0</v>
      </c>
      <c r="J14" s="1017">
        <v>0</v>
      </c>
      <c r="K14" s="1017">
        <v>0</v>
      </c>
    </row>
    <row r="15" spans="1:18" s="105" customFormat="1" ht="17.100000000000001" customHeight="1">
      <c r="A15" s="389" t="s">
        <v>271</v>
      </c>
      <c r="B15" s="1119" t="s">
        <v>272</v>
      </c>
      <c r="C15" s="1116">
        <v>0</v>
      </c>
      <c r="D15" s="1019">
        <v>2</v>
      </c>
      <c r="E15" s="1022">
        <v>4.1399999999999997</v>
      </c>
      <c r="F15" s="1041">
        <v>8</v>
      </c>
      <c r="G15" s="1017">
        <v>0</v>
      </c>
      <c r="H15" s="1017">
        <v>0</v>
      </c>
      <c r="I15" s="1017">
        <v>0</v>
      </c>
      <c r="J15" s="1017">
        <v>0</v>
      </c>
      <c r="K15" s="1017">
        <v>0</v>
      </c>
    </row>
    <row r="16" spans="1:18" s="105" customFormat="1" ht="17.100000000000001" customHeight="1">
      <c r="A16" s="389" t="s">
        <v>273</v>
      </c>
      <c r="B16" s="1119" t="s">
        <v>274</v>
      </c>
      <c r="C16" s="1116">
        <v>0</v>
      </c>
      <c r="D16" s="1019">
        <v>0</v>
      </c>
      <c r="E16" s="1022">
        <v>5</v>
      </c>
      <c r="F16" s="1041">
        <v>19</v>
      </c>
      <c r="G16" s="1017">
        <v>0</v>
      </c>
      <c r="H16" s="1017">
        <v>0</v>
      </c>
      <c r="I16" s="1017">
        <v>0</v>
      </c>
      <c r="J16" s="1017">
        <v>0</v>
      </c>
      <c r="K16" s="1017">
        <v>0</v>
      </c>
    </row>
    <row r="17" spans="1:11" s="105" customFormat="1" ht="17.100000000000001" customHeight="1">
      <c r="A17" s="389" t="s">
        <v>275</v>
      </c>
      <c r="B17" s="1119" t="s">
        <v>276</v>
      </c>
      <c r="C17" s="1116">
        <v>0</v>
      </c>
      <c r="D17" s="1019">
        <v>0</v>
      </c>
      <c r="E17" s="1022">
        <v>3.4</v>
      </c>
      <c r="F17" s="1041">
        <v>7</v>
      </c>
      <c r="G17" s="1017">
        <v>0</v>
      </c>
      <c r="H17" s="1017">
        <v>0</v>
      </c>
      <c r="I17" s="1017">
        <v>0</v>
      </c>
      <c r="J17" s="1017">
        <v>0</v>
      </c>
      <c r="K17" s="1017">
        <v>0</v>
      </c>
    </row>
    <row r="18" spans="1:11" s="105" customFormat="1" ht="17.100000000000001" customHeight="1">
      <c r="A18" s="389" t="s">
        <v>277</v>
      </c>
      <c r="B18" s="1119" t="s">
        <v>278</v>
      </c>
      <c r="C18" s="1116">
        <v>0</v>
      </c>
      <c r="D18" s="1019">
        <v>2.91</v>
      </c>
      <c r="E18" s="1022">
        <v>3</v>
      </c>
      <c r="F18" s="1041">
        <v>11</v>
      </c>
      <c r="G18" s="1017">
        <v>0</v>
      </c>
      <c r="H18" s="1017">
        <v>0</v>
      </c>
      <c r="I18" s="1017">
        <v>0</v>
      </c>
      <c r="J18" s="1017">
        <v>0</v>
      </c>
      <c r="K18" s="1017">
        <v>0</v>
      </c>
    </row>
    <row r="19" spans="1:11" s="105" customFormat="1" ht="17.100000000000001" customHeight="1">
      <c r="A19" s="389" t="s">
        <v>279</v>
      </c>
      <c r="B19" s="1119" t="s">
        <v>280</v>
      </c>
      <c r="C19" s="1116">
        <v>0</v>
      </c>
      <c r="D19" s="1019">
        <v>1</v>
      </c>
      <c r="E19" s="1022">
        <v>3.4</v>
      </c>
      <c r="F19" s="1041">
        <v>6</v>
      </c>
      <c r="G19" s="1017">
        <v>0</v>
      </c>
      <c r="H19" s="1017">
        <v>0</v>
      </c>
      <c r="I19" s="1014">
        <v>0</v>
      </c>
      <c r="J19" s="1014">
        <v>0</v>
      </c>
      <c r="K19" s="1014">
        <v>0</v>
      </c>
    </row>
    <row r="20" spans="1:11" s="105" customFormat="1" ht="17.100000000000001" customHeight="1">
      <c r="A20" s="389" t="s">
        <v>281</v>
      </c>
      <c r="B20" s="1119" t="s">
        <v>282</v>
      </c>
      <c r="C20" s="1116">
        <v>0</v>
      </c>
      <c r="D20" s="1019">
        <v>2</v>
      </c>
      <c r="E20" s="1022">
        <v>3</v>
      </c>
      <c r="F20" s="1041">
        <v>5</v>
      </c>
      <c r="G20" s="1017">
        <v>0</v>
      </c>
      <c r="H20" s="1017">
        <v>0</v>
      </c>
      <c r="I20" s="1017">
        <v>0</v>
      </c>
      <c r="J20" s="1017">
        <v>0</v>
      </c>
      <c r="K20" s="1017">
        <v>0</v>
      </c>
    </row>
    <row r="21" spans="1:11" s="105" customFormat="1" ht="17.100000000000001" customHeight="1">
      <c r="A21" s="389" t="s">
        <v>283</v>
      </c>
      <c r="B21" s="1119" t="s">
        <v>284</v>
      </c>
      <c r="C21" s="1116">
        <v>0</v>
      </c>
      <c r="D21" s="1019">
        <v>0</v>
      </c>
      <c r="E21" s="1022">
        <v>5.4</v>
      </c>
      <c r="F21" s="1041">
        <v>7</v>
      </c>
      <c r="G21" s="1017">
        <v>0</v>
      </c>
      <c r="H21" s="1017">
        <v>0</v>
      </c>
      <c r="I21" s="1017">
        <v>0</v>
      </c>
      <c r="J21" s="1017">
        <v>0</v>
      </c>
      <c r="K21" s="1017">
        <v>0</v>
      </c>
    </row>
    <row r="22" spans="1:11" s="105" customFormat="1" ht="17.100000000000001" customHeight="1">
      <c r="A22" s="389" t="s">
        <v>285</v>
      </c>
      <c r="B22" s="1119" t="s">
        <v>286</v>
      </c>
      <c r="C22" s="1116">
        <v>0</v>
      </c>
      <c r="D22" s="1019">
        <v>2</v>
      </c>
      <c r="E22" s="1022">
        <v>2.4</v>
      </c>
      <c r="F22" s="1041">
        <v>6</v>
      </c>
      <c r="G22" s="1017">
        <v>0</v>
      </c>
      <c r="H22" s="1017">
        <v>0</v>
      </c>
      <c r="I22" s="1017">
        <v>0</v>
      </c>
      <c r="J22" s="1017">
        <v>0</v>
      </c>
      <c r="K22" s="1017">
        <v>0</v>
      </c>
    </row>
    <row r="23" spans="1:11" s="105" customFormat="1" ht="17.100000000000001" customHeight="1">
      <c r="A23" s="389" t="s">
        <v>287</v>
      </c>
      <c r="B23" s="1119" t="s">
        <v>288</v>
      </c>
      <c r="C23" s="1116">
        <v>0</v>
      </c>
      <c r="D23" s="1019">
        <v>0</v>
      </c>
      <c r="E23" s="1022">
        <v>2</v>
      </c>
      <c r="F23" s="1041">
        <v>5</v>
      </c>
      <c r="G23" s="1017">
        <v>0</v>
      </c>
      <c r="H23" s="1017">
        <v>0</v>
      </c>
      <c r="I23" s="1014">
        <v>0</v>
      </c>
      <c r="J23" s="1014">
        <v>0</v>
      </c>
      <c r="K23" s="1014">
        <v>0</v>
      </c>
    </row>
    <row r="24" spans="1:11" s="105" customFormat="1" ht="17.100000000000001" customHeight="1">
      <c r="A24" s="389" t="s">
        <v>289</v>
      </c>
      <c r="B24" s="1119" t="s">
        <v>290</v>
      </c>
      <c r="C24" s="1116">
        <v>0</v>
      </c>
      <c r="D24" s="1019">
        <v>0</v>
      </c>
      <c r="E24" s="1022">
        <v>4</v>
      </c>
      <c r="F24" s="1041">
        <v>7</v>
      </c>
      <c r="G24" s="1017">
        <v>0</v>
      </c>
      <c r="H24" s="1017">
        <v>0</v>
      </c>
      <c r="I24" s="1017">
        <v>0</v>
      </c>
      <c r="J24" s="1017">
        <v>0</v>
      </c>
      <c r="K24" s="1017">
        <v>0</v>
      </c>
    </row>
    <row r="25" spans="1:11" s="105" customFormat="1" ht="17.100000000000001" customHeight="1">
      <c r="A25" s="389" t="s">
        <v>291</v>
      </c>
      <c r="B25" s="1119" t="s">
        <v>292</v>
      </c>
      <c r="C25" s="1116">
        <v>0</v>
      </c>
      <c r="D25" s="1019">
        <v>1</v>
      </c>
      <c r="E25" s="1022">
        <v>3.4</v>
      </c>
      <c r="F25" s="1041">
        <v>7</v>
      </c>
      <c r="G25" s="1017">
        <v>0</v>
      </c>
      <c r="H25" s="1017">
        <v>0</v>
      </c>
      <c r="I25" s="1017">
        <v>0</v>
      </c>
      <c r="J25" s="1017">
        <v>0</v>
      </c>
      <c r="K25" s="1017">
        <v>0</v>
      </c>
    </row>
    <row r="26" spans="1:11" s="105" customFormat="1" ht="17.100000000000001" customHeight="1">
      <c r="A26" s="389" t="s">
        <v>293</v>
      </c>
      <c r="B26" s="1119" t="s">
        <v>294</v>
      </c>
      <c r="C26" s="1116">
        <v>0</v>
      </c>
      <c r="D26" s="1019">
        <v>0</v>
      </c>
      <c r="E26" s="1022">
        <v>4</v>
      </c>
      <c r="F26" s="1041">
        <v>5</v>
      </c>
      <c r="G26" s="1017">
        <v>0</v>
      </c>
      <c r="H26" s="1017">
        <v>0</v>
      </c>
      <c r="I26" s="1017">
        <v>0</v>
      </c>
      <c r="J26" s="1017">
        <v>0</v>
      </c>
      <c r="K26" s="1017">
        <v>0</v>
      </c>
    </row>
    <row r="27" spans="1:11" s="105" customFormat="1" ht="17.100000000000001" customHeight="1">
      <c r="A27" s="389" t="s">
        <v>295</v>
      </c>
      <c r="B27" s="1119" t="s">
        <v>296</v>
      </c>
      <c r="C27" s="1116">
        <v>0</v>
      </c>
      <c r="D27" s="1019">
        <v>0.1</v>
      </c>
      <c r="E27" s="1022">
        <v>3</v>
      </c>
      <c r="F27" s="1041">
        <v>7</v>
      </c>
      <c r="G27" s="1017">
        <v>0</v>
      </c>
      <c r="H27" s="1017">
        <v>0</v>
      </c>
      <c r="I27" s="1017">
        <v>0</v>
      </c>
      <c r="J27" s="1017">
        <v>0</v>
      </c>
      <c r="K27" s="1017">
        <v>0</v>
      </c>
    </row>
    <row r="28" spans="1:11" s="105" customFormat="1" ht="17.100000000000001" customHeight="1">
      <c r="A28" s="389" t="s">
        <v>297</v>
      </c>
      <c r="B28" s="1119" t="s">
        <v>298</v>
      </c>
      <c r="C28" s="1116">
        <v>0</v>
      </c>
      <c r="D28" s="1019">
        <v>2</v>
      </c>
      <c r="E28" s="1022">
        <v>3</v>
      </c>
      <c r="F28" s="1041">
        <v>4</v>
      </c>
      <c r="G28" s="1017">
        <v>0.84</v>
      </c>
      <c r="H28" s="1017">
        <v>0</v>
      </c>
      <c r="I28" s="1017">
        <v>0</v>
      </c>
      <c r="J28" s="1017">
        <v>0</v>
      </c>
      <c r="K28" s="1017">
        <v>0</v>
      </c>
    </row>
    <row r="29" spans="1:11" s="105" customFormat="1" ht="17.100000000000001" customHeight="1">
      <c r="A29" s="389" t="s">
        <v>299</v>
      </c>
      <c r="B29" s="1119" t="s">
        <v>300</v>
      </c>
      <c r="C29" s="1116">
        <v>0</v>
      </c>
      <c r="D29" s="1019">
        <v>2</v>
      </c>
      <c r="E29" s="1022">
        <v>4</v>
      </c>
      <c r="F29" s="1041">
        <v>7</v>
      </c>
      <c r="G29" s="1017">
        <v>0</v>
      </c>
      <c r="H29" s="1017">
        <v>0</v>
      </c>
      <c r="I29" s="1017">
        <v>0</v>
      </c>
      <c r="J29" s="1017">
        <v>0</v>
      </c>
      <c r="K29" s="1017">
        <v>0</v>
      </c>
    </row>
    <row r="30" spans="1:11" s="105" customFormat="1" ht="17.100000000000001" customHeight="1">
      <c r="A30" s="389" t="s">
        <v>301</v>
      </c>
      <c r="B30" s="1119" t="s">
        <v>302</v>
      </c>
      <c r="C30" s="1116">
        <v>0</v>
      </c>
      <c r="D30" s="1019">
        <v>0.2</v>
      </c>
      <c r="E30" s="1022">
        <v>2</v>
      </c>
      <c r="F30" s="1041">
        <v>16</v>
      </c>
      <c r="G30" s="1017">
        <v>0</v>
      </c>
      <c r="H30" s="1017">
        <v>0</v>
      </c>
      <c r="I30" s="1017">
        <v>0</v>
      </c>
      <c r="J30" s="1017">
        <v>0</v>
      </c>
      <c r="K30" s="1017">
        <v>0</v>
      </c>
    </row>
    <row r="31" spans="1:11" s="105" customFormat="1" ht="17.100000000000001" customHeight="1">
      <c r="A31" s="389" t="s">
        <v>303</v>
      </c>
      <c r="B31" s="1119" t="s">
        <v>304</v>
      </c>
      <c r="C31" s="1116">
        <v>0</v>
      </c>
      <c r="D31" s="1019">
        <v>1</v>
      </c>
      <c r="E31" s="1022">
        <v>4</v>
      </c>
      <c r="F31" s="1041">
        <v>9</v>
      </c>
      <c r="G31" s="1017">
        <v>0</v>
      </c>
      <c r="H31" s="1017">
        <v>0</v>
      </c>
      <c r="I31" s="1017">
        <v>0</v>
      </c>
      <c r="J31" s="1017">
        <v>0</v>
      </c>
      <c r="K31" s="1017">
        <v>0</v>
      </c>
    </row>
    <row r="32" spans="1:11" s="105" customFormat="1" ht="17.100000000000001" customHeight="1">
      <c r="A32" s="389" t="s">
        <v>305</v>
      </c>
      <c r="B32" s="1119" t="s">
        <v>306</v>
      </c>
      <c r="C32" s="1116">
        <v>0</v>
      </c>
      <c r="D32" s="1019">
        <v>1.1200000000000001</v>
      </c>
      <c r="E32" s="1022">
        <v>3</v>
      </c>
      <c r="F32" s="1041">
        <v>4</v>
      </c>
      <c r="G32" s="1017">
        <v>0</v>
      </c>
      <c r="H32" s="1017">
        <v>0</v>
      </c>
      <c r="I32" s="1017">
        <v>0</v>
      </c>
      <c r="J32" s="1017">
        <v>0</v>
      </c>
      <c r="K32" s="1017">
        <v>0</v>
      </c>
    </row>
    <row r="33" spans="1:11" s="105" customFormat="1" ht="17.100000000000001" customHeight="1">
      <c r="A33" s="389" t="s">
        <v>307</v>
      </c>
      <c r="B33" s="1119" t="s">
        <v>308</v>
      </c>
      <c r="C33" s="1116">
        <v>0</v>
      </c>
      <c r="D33" s="1019">
        <v>0</v>
      </c>
      <c r="E33" s="1022">
        <v>4</v>
      </c>
      <c r="F33" s="1041">
        <v>5</v>
      </c>
      <c r="G33" s="1017">
        <v>0</v>
      </c>
      <c r="H33" s="1017">
        <v>0</v>
      </c>
      <c r="I33" s="1017">
        <v>0</v>
      </c>
      <c r="J33" s="1017">
        <v>0</v>
      </c>
      <c r="K33" s="1017">
        <v>0</v>
      </c>
    </row>
    <row r="34" spans="1:11" s="105" customFormat="1" ht="17.100000000000001" customHeight="1">
      <c r="A34" s="389" t="s">
        <v>309</v>
      </c>
      <c r="B34" s="1119" t="s">
        <v>310</v>
      </c>
      <c r="C34" s="1116">
        <v>0</v>
      </c>
      <c r="D34" s="1019">
        <v>1.2</v>
      </c>
      <c r="E34" s="1022">
        <v>3</v>
      </c>
      <c r="F34" s="1041">
        <v>5</v>
      </c>
      <c r="G34" s="1017">
        <v>0</v>
      </c>
      <c r="H34" s="1017">
        <v>0</v>
      </c>
      <c r="I34" s="1017">
        <v>0</v>
      </c>
      <c r="J34" s="1017">
        <v>0</v>
      </c>
      <c r="K34" s="1017">
        <v>0</v>
      </c>
    </row>
    <row r="35" spans="1:11" s="105" customFormat="1" ht="17.100000000000001" customHeight="1">
      <c r="A35" s="389" t="s">
        <v>311</v>
      </c>
      <c r="B35" s="1119" t="s">
        <v>312</v>
      </c>
      <c r="C35" s="1116">
        <v>0</v>
      </c>
      <c r="D35" s="1019">
        <v>2</v>
      </c>
      <c r="E35" s="1022">
        <v>4.5</v>
      </c>
      <c r="F35" s="1041">
        <v>6</v>
      </c>
      <c r="G35" s="1017">
        <v>0</v>
      </c>
      <c r="H35" s="1017">
        <v>0</v>
      </c>
      <c r="I35" s="1017">
        <v>0</v>
      </c>
      <c r="J35" s="1017">
        <v>0</v>
      </c>
      <c r="K35" s="1017">
        <v>0</v>
      </c>
    </row>
    <row r="36" spans="1:11" s="105" customFormat="1" ht="17.100000000000001" customHeight="1" thickBot="1">
      <c r="A36" s="1118" t="s">
        <v>313</v>
      </c>
      <c r="B36" s="1120" t="s">
        <v>314</v>
      </c>
      <c r="C36" s="1117">
        <v>0</v>
      </c>
      <c r="D36" s="1018">
        <v>0</v>
      </c>
      <c r="E36" s="1021">
        <v>2</v>
      </c>
      <c r="F36" s="970">
        <v>2</v>
      </c>
      <c r="G36" s="1015">
        <v>0</v>
      </c>
      <c r="H36" s="1015">
        <v>0</v>
      </c>
      <c r="I36" s="1016">
        <v>0</v>
      </c>
      <c r="J36" s="1016">
        <v>0</v>
      </c>
      <c r="K36" s="1108">
        <v>0</v>
      </c>
    </row>
    <row r="37" spans="1:11" s="107" customFormat="1" ht="11.1" customHeight="1">
      <c r="A37" s="1032" t="s">
        <v>1080</v>
      </c>
      <c r="B37" s="1032"/>
      <c r="C37" s="852"/>
      <c r="D37" s="852"/>
      <c r="E37" s="852"/>
      <c r="F37" s="901"/>
      <c r="G37" s="901"/>
      <c r="H37" s="900"/>
      <c r="I37" s="902"/>
      <c r="J37" s="902"/>
      <c r="K37" s="881" t="s">
        <v>889</v>
      </c>
    </row>
    <row r="38" spans="1:11" s="108" customFormat="1" ht="10.5">
      <c r="A38" s="882" t="s">
        <v>1055</v>
      </c>
      <c r="B38" s="882"/>
      <c r="C38" s="882"/>
      <c r="D38" s="882"/>
      <c r="E38" s="882"/>
      <c r="F38" s="904"/>
      <c r="G38" s="904"/>
      <c r="H38" s="904"/>
      <c r="I38" s="905"/>
      <c r="J38" s="905"/>
      <c r="K38" s="905"/>
    </row>
    <row r="39" spans="1:11" s="105" customFormat="1" ht="15" customHeight="1">
      <c r="A39" s="92"/>
      <c r="B39" s="92"/>
      <c r="C39" s="92"/>
      <c r="D39" s="92"/>
      <c r="E39" s="92"/>
      <c r="F39" s="173"/>
      <c r="G39" s="173"/>
      <c r="H39" s="173"/>
      <c r="I39" s="172"/>
      <c r="J39" s="172"/>
      <c r="K39" s="172"/>
    </row>
    <row r="40" spans="1:11" s="105" customFormat="1" ht="11.25">
      <c r="A40" s="92"/>
      <c r="B40" s="92"/>
      <c r="C40" s="92"/>
      <c r="D40" s="92"/>
      <c r="E40" s="92"/>
      <c r="F40" s="173"/>
      <c r="G40" s="173"/>
      <c r="H40" s="173"/>
      <c r="I40" s="172"/>
      <c r="J40" s="172"/>
      <c r="K40" s="172"/>
    </row>
    <row r="41" spans="1:11" s="105" customFormat="1" ht="11.25">
      <c r="A41" s="92"/>
      <c r="B41" s="92"/>
      <c r="C41" s="92"/>
      <c r="D41" s="92"/>
      <c r="E41" s="92"/>
      <c r="F41" s="173"/>
      <c r="G41" s="173"/>
      <c r="H41" s="173"/>
      <c r="I41" s="172"/>
      <c r="J41" s="172"/>
      <c r="K41" s="172"/>
    </row>
    <row r="42" spans="1:11" s="105" customFormat="1" ht="11.25">
      <c r="A42" s="92"/>
      <c r="B42" s="92"/>
      <c r="C42" s="92"/>
      <c r="D42" s="92"/>
      <c r="E42" s="92"/>
      <c r="F42" s="173"/>
      <c r="G42" s="173"/>
      <c r="H42" s="173"/>
      <c r="I42" s="172"/>
      <c r="J42" s="172"/>
      <c r="K42" s="172"/>
    </row>
    <row r="43" spans="1:11" s="105" customFormat="1" ht="11.25">
      <c r="A43" s="92"/>
      <c r="B43" s="92"/>
      <c r="C43" s="92"/>
      <c r="D43" s="92"/>
      <c r="E43" s="92"/>
      <c r="F43" s="173"/>
      <c r="G43" s="173"/>
      <c r="H43" s="173"/>
      <c r="I43" s="172"/>
      <c r="J43" s="172"/>
      <c r="K43" s="172"/>
    </row>
    <row r="44" spans="1:11" s="105" customFormat="1" ht="11.25">
      <c r="A44" s="92"/>
      <c r="B44" s="92"/>
      <c r="C44" s="92"/>
      <c r="D44" s="92"/>
      <c r="E44" s="92"/>
      <c r="F44" s="173"/>
      <c r="G44" s="173"/>
      <c r="H44" s="173"/>
      <c r="I44" s="172"/>
      <c r="J44" s="172"/>
      <c r="K44" s="172"/>
    </row>
    <row r="45" spans="1:11" s="105" customFormat="1" ht="11.25">
      <c r="A45" s="92"/>
      <c r="B45" s="92"/>
      <c r="C45" s="92"/>
      <c r="D45" s="92"/>
      <c r="E45" s="92"/>
      <c r="F45" s="173"/>
      <c r="G45" s="173"/>
      <c r="H45" s="173"/>
      <c r="I45" s="172"/>
      <c r="J45" s="172"/>
      <c r="K45" s="172"/>
    </row>
    <row r="46" spans="1:11" s="105" customFormat="1" ht="11.25">
      <c r="A46" s="92"/>
      <c r="B46" s="92"/>
      <c r="C46" s="92"/>
      <c r="D46" s="92"/>
      <c r="E46" s="92"/>
      <c r="F46" s="173"/>
      <c r="G46" s="173"/>
      <c r="H46" s="173"/>
      <c r="I46" s="172"/>
      <c r="J46" s="172"/>
      <c r="K46" s="172"/>
    </row>
    <row r="47" spans="1:11" s="105" customFormat="1" ht="11.25">
      <c r="A47" s="92"/>
      <c r="B47" s="92"/>
      <c r="C47" s="92"/>
      <c r="D47" s="92"/>
      <c r="E47" s="92"/>
      <c r="F47" s="173"/>
      <c r="G47" s="173"/>
      <c r="H47" s="173"/>
      <c r="I47" s="172"/>
      <c r="J47" s="172"/>
      <c r="K47" s="172"/>
    </row>
    <row r="48" spans="1:11" s="105" customFormat="1" ht="11.25">
      <c r="A48" s="92"/>
      <c r="B48" s="92"/>
      <c r="C48" s="92"/>
      <c r="D48" s="92"/>
      <c r="E48" s="92"/>
      <c r="F48" s="110"/>
      <c r="G48" s="110"/>
      <c r="H48" s="110"/>
      <c r="I48" s="172"/>
      <c r="J48" s="172"/>
      <c r="K48" s="172"/>
    </row>
    <row r="49" spans="1:11" s="105" customFormat="1" ht="11.25">
      <c r="A49" s="92"/>
      <c r="B49" s="92"/>
      <c r="C49" s="92"/>
      <c r="D49" s="92"/>
      <c r="E49" s="92"/>
      <c r="F49" s="110"/>
      <c r="G49" s="110"/>
      <c r="H49" s="110"/>
      <c r="I49" s="172"/>
      <c r="J49" s="172"/>
      <c r="K49" s="172"/>
    </row>
    <row r="50" spans="1:11" s="105" customFormat="1" ht="11.25">
      <c r="A50" s="92"/>
      <c r="B50" s="92"/>
      <c r="C50" s="92"/>
      <c r="D50" s="92"/>
      <c r="E50" s="92"/>
      <c r="F50" s="110"/>
      <c r="G50" s="110"/>
      <c r="H50" s="110"/>
      <c r="I50" s="172"/>
      <c r="J50" s="172"/>
      <c r="K50" s="172"/>
    </row>
    <row r="51" spans="1:11" s="105" customFormat="1" ht="11.25">
      <c r="A51" s="92"/>
      <c r="B51" s="92"/>
      <c r="C51" s="92"/>
      <c r="D51" s="92"/>
      <c r="E51" s="92"/>
      <c r="F51" s="110"/>
      <c r="G51" s="110"/>
      <c r="H51" s="110"/>
      <c r="I51" s="172"/>
      <c r="J51" s="172"/>
      <c r="K51" s="172"/>
    </row>
    <row r="52" spans="1:11" s="105" customFormat="1" ht="11.25">
      <c r="A52" s="92"/>
      <c r="B52" s="92"/>
      <c r="C52" s="92"/>
      <c r="D52" s="92"/>
      <c r="E52" s="92"/>
      <c r="F52" s="110"/>
      <c r="G52" s="110"/>
      <c r="H52" s="110"/>
      <c r="I52" s="172"/>
      <c r="J52" s="172"/>
      <c r="K52" s="172"/>
    </row>
    <row r="53" spans="1:11" s="105" customFormat="1" ht="11.25">
      <c r="A53" s="92"/>
      <c r="B53" s="92"/>
      <c r="C53" s="92"/>
      <c r="D53" s="92"/>
      <c r="E53" s="92"/>
      <c r="F53" s="110"/>
      <c r="G53" s="110"/>
      <c r="H53" s="110"/>
      <c r="I53" s="172"/>
      <c r="J53" s="172"/>
      <c r="K53" s="172"/>
    </row>
    <row r="54" spans="1:11" s="105" customFormat="1" ht="11.25">
      <c r="A54" s="92"/>
      <c r="B54" s="92"/>
      <c r="C54" s="92"/>
      <c r="D54" s="92"/>
      <c r="E54" s="92"/>
      <c r="F54" s="110"/>
      <c r="G54" s="110"/>
      <c r="H54" s="110"/>
      <c r="I54" s="172"/>
      <c r="J54" s="172"/>
      <c r="K54" s="172"/>
    </row>
    <row r="55" spans="1:11" s="105" customFormat="1" ht="11.25">
      <c r="A55" s="92"/>
      <c r="B55" s="92"/>
      <c r="C55" s="92"/>
      <c r="D55" s="92"/>
      <c r="E55" s="92"/>
      <c r="F55" s="110"/>
      <c r="G55" s="110"/>
      <c r="H55" s="110"/>
      <c r="I55" s="172"/>
      <c r="J55" s="172"/>
      <c r="K55" s="172"/>
    </row>
    <row r="56" spans="1:11" s="105" customFormat="1" ht="11.25">
      <c r="A56" s="92"/>
      <c r="B56" s="92"/>
      <c r="C56" s="92"/>
      <c r="D56" s="92"/>
      <c r="E56" s="92"/>
      <c r="F56" s="110"/>
      <c r="G56" s="110"/>
      <c r="H56" s="110"/>
      <c r="I56" s="172"/>
      <c r="J56" s="172"/>
      <c r="K56" s="172"/>
    </row>
    <row r="57" spans="1:11" s="105" customFormat="1" ht="11.25">
      <c r="A57" s="92"/>
      <c r="B57" s="92"/>
      <c r="C57" s="92"/>
      <c r="D57" s="92"/>
      <c r="E57" s="92"/>
      <c r="F57" s="110"/>
      <c r="G57" s="110"/>
      <c r="H57" s="110"/>
      <c r="I57" s="172"/>
      <c r="J57" s="172"/>
      <c r="K57" s="172"/>
    </row>
    <row r="58" spans="1:11" s="105" customFormat="1" ht="11.25">
      <c r="A58" s="92"/>
      <c r="B58" s="92"/>
      <c r="C58" s="92"/>
      <c r="D58" s="92"/>
      <c r="E58" s="92"/>
      <c r="F58" s="110"/>
      <c r="G58" s="110"/>
      <c r="H58" s="110"/>
      <c r="I58" s="172"/>
      <c r="J58" s="172"/>
      <c r="K58" s="172"/>
    </row>
    <row r="59" spans="1:11" s="105" customFormat="1" ht="11.25">
      <c r="A59" s="92"/>
      <c r="B59" s="92"/>
      <c r="C59" s="92"/>
      <c r="D59" s="92"/>
      <c r="E59" s="92"/>
      <c r="F59" s="110"/>
      <c r="G59" s="110"/>
      <c r="H59" s="110"/>
      <c r="I59" s="172"/>
      <c r="J59" s="172"/>
      <c r="K59" s="172"/>
    </row>
    <row r="60" spans="1:11" s="105" customFormat="1" ht="11.25">
      <c r="A60" s="92"/>
      <c r="B60" s="92"/>
      <c r="C60" s="92"/>
      <c r="D60" s="92"/>
      <c r="E60" s="92"/>
      <c r="F60" s="110"/>
      <c r="G60" s="110"/>
      <c r="H60" s="110"/>
      <c r="I60" s="172"/>
      <c r="J60" s="172"/>
      <c r="K60" s="172"/>
    </row>
    <row r="61" spans="1:11" s="105" customFormat="1" ht="11.25">
      <c r="A61" s="92"/>
      <c r="B61" s="92"/>
      <c r="C61" s="92"/>
      <c r="D61" s="92"/>
      <c r="E61" s="92"/>
      <c r="F61" s="110"/>
      <c r="G61" s="110"/>
      <c r="H61" s="110"/>
      <c r="I61" s="172"/>
      <c r="J61" s="172"/>
      <c r="K61" s="172"/>
    </row>
    <row r="62" spans="1:11" s="105" customFormat="1" ht="11.25">
      <c r="A62" s="92"/>
      <c r="B62" s="92"/>
      <c r="C62" s="92"/>
      <c r="D62" s="92"/>
      <c r="E62" s="92"/>
      <c r="F62" s="110"/>
      <c r="G62" s="110"/>
      <c r="H62" s="110"/>
      <c r="I62" s="172"/>
      <c r="J62" s="172"/>
      <c r="K62" s="172"/>
    </row>
    <row r="63" spans="1:11" s="105" customFormat="1" ht="11.25">
      <c r="A63" s="92"/>
      <c r="B63" s="92"/>
      <c r="C63" s="92"/>
      <c r="D63" s="92"/>
      <c r="E63" s="92"/>
      <c r="F63" s="110"/>
      <c r="G63" s="110"/>
      <c r="H63" s="110"/>
      <c r="I63" s="172"/>
      <c r="J63" s="172"/>
      <c r="K63" s="172"/>
    </row>
    <row r="64" spans="1:11" s="105" customFormat="1" ht="11.25">
      <c r="A64" s="92"/>
      <c r="B64" s="92"/>
      <c r="C64" s="92"/>
      <c r="D64" s="92"/>
      <c r="E64" s="92"/>
      <c r="F64" s="110"/>
      <c r="G64" s="110"/>
      <c r="H64" s="110"/>
      <c r="I64" s="172"/>
      <c r="J64" s="172"/>
      <c r="K64" s="172"/>
    </row>
    <row r="65" spans="1:11" s="105" customFormat="1" ht="11.25">
      <c r="A65" s="92"/>
      <c r="B65" s="92"/>
      <c r="C65" s="92"/>
      <c r="D65" s="92"/>
      <c r="E65" s="92"/>
      <c r="F65" s="110"/>
      <c r="G65" s="110"/>
      <c r="H65" s="110"/>
      <c r="I65" s="172"/>
      <c r="J65" s="172"/>
      <c r="K65" s="172"/>
    </row>
    <row r="66" spans="1:11" s="105" customFormat="1" ht="11.25">
      <c r="A66" s="92"/>
      <c r="B66" s="92"/>
      <c r="C66" s="92"/>
      <c r="D66" s="92"/>
      <c r="E66" s="92"/>
      <c r="F66" s="110"/>
      <c r="G66" s="110"/>
      <c r="H66" s="110"/>
      <c r="I66" s="172"/>
      <c r="J66" s="172"/>
      <c r="K66" s="172"/>
    </row>
    <row r="67" spans="1:11" s="105" customFormat="1" ht="11.25">
      <c r="A67" s="92"/>
      <c r="B67" s="92"/>
      <c r="C67" s="92"/>
      <c r="D67" s="92"/>
      <c r="E67" s="92"/>
      <c r="F67" s="110"/>
      <c r="G67" s="110"/>
      <c r="H67" s="110"/>
      <c r="I67" s="172"/>
      <c r="J67" s="172"/>
      <c r="K67" s="172"/>
    </row>
    <row r="68" spans="1:11" s="105" customFormat="1" ht="11.25">
      <c r="A68" s="92"/>
      <c r="B68" s="92"/>
      <c r="C68" s="92"/>
      <c r="D68" s="92"/>
      <c r="E68" s="92"/>
      <c r="F68" s="110"/>
      <c r="G68" s="110"/>
      <c r="H68" s="110"/>
      <c r="I68" s="172"/>
      <c r="J68" s="172"/>
      <c r="K68" s="172"/>
    </row>
    <row r="69" spans="1:11" s="105" customFormat="1" ht="11.25">
      <c r="A69" s="92"/>
      <c r="B69" s="92"/>
      <c r="C69" s="92"/>
      <c r="D69" s="92"/>
      <c r="E69" s="92"/>
      <c r="F69" s="110"/>
      <c r="G69" s="110"/>
      <c r="H69" s="110"/>
      <c r="I69" s="172"/>
      <c r="J69" s="172"/>
      <c r="K69" s="172"/>
    </row>
    <row r="70" spans="1:11" s="105" customFormat="1" ht="11.25">
      <c r="A70" s="92"/>
      <c r="B70" s="92"/>
      <c r="C70" s="92"/>
      <c r="D70" s="92"/>
      <c r="E70" s="92"/>
      <c r="F70" s="110"/>
      <c r="G70" s="110"/>
      <c r="H70" s="110"/>
      <c r="I70" s="172"/>
      <c r="J70" s="172"/>
      <c r="K70" s="172"/>
    </row>
    <row r="71" spans="1:11" s="105" customFormat="1" ht="11.25">
      <c r="A71" s="92"/>
      <c r="B71" s="92"/>
      <c r="C71" s="92"/>
      <c r="D71" s="92"/>
      <c r="E71" s="92"/>
      <c r="F71" s="110"/>
      <c r="G71" s="110"/>
      <c r="H71" s="110"/>
      <c r="I71" s="172"/>
      <c r="J71" s="172"/>
      <c r="K71" s="172"/>
    </row>
    <row r="72" spans="1:11" s="105" customFormat="1" ht="11.25">
      <c r="A72" s="92"/>
      <c r="B72" s="92"/>
      <c r="C72" s="92"/>
      <c r="D72" s="92"/>
      <c r="E72" s="92"/>
      <c r="F72" s="110"/>
      <c r="G72" s="110"/>
      <c r="H72" s="110"/>
      <c r="I72" s="172"/>
      <c r="J72" s="172"/>
      <c r="K72" s="172"/>
    </row>
    <row r="73" spans="1:11" s="105" customFormat="1" ht="11.25">
      <c r="A73" s="92"/>
      <c r="B73" s="92"/>
      <c r="C73" s="92"/>
      <c r="D73" s="92"/>
      <c r="E73" s="92"/>
      <c r="F73" s="110"/>
      <c r="G73" s="110"/>
      <c r="H73" s="110"/>
      <c r="I73" s="172"/>
      <c r="J73" s="172"/>
      <c r="K73" s="172"/>
    </row>
    <row r="74" spans="1:11" s="105" customFormat="1" ht="11.25">
      <c r="A74" s="92"/>
      <c r="B74" s="92"/>
      <c r="C74" s="92"/>
      <c r="D74" s="92"/>
      <c r="E74" s="92"/>
      <c r="F74" s="110"/>
      <c r="G74" s="110"/>
      <c r="H74" s="110"/>
      <c r="I74" s="172"/>
      <c r="J74" s="172"/>
      <c r="K74" s="172"/>
    </row>
    <row r="75" spans="1:11" s="105" customFormat="1" ht="11.25">
      <c r="A75" s="92"/>
      <c r="B75" s="92"/>
      <c r="C75" s="92"/>
      <c r="D75" s="92"/>
      <c r="E75" s="92"/>
      <c r="F75" s="110"/>
      <c r="G75" s="110"/>
      <c r="H75" s="110"/>
      <c r="I75" s="172"/>
      <c r="J75" s="172"/>
      <c r="K75" s="172"/>
    </row>
    <row r="76" spans="1:11" s="105" customFormat="1" ht="11.25">
      <c r="A76" s="92"/>
      <c r="B76" s="92"/>
      <c r="C76" s="92"/>
      <c r="D76" s="92"/>
      <c r="E76" s="92"/>
      <c r="F76" s="110"/>
      <c r="G76" s="110"/>
      <c r="H76" s="110"/>
      <c r="I76" s="172"/>
      <c r="J76" s="172"/>
      <c r="K76" s="172"/>
    </row>
    <row r="77" spans="1:11" s="105" customFormat="1" ht="11.25">
      <c r="A77" s="92"/>
      <c r="B77" s="92"/>
      <c r="C77" s="92"/>
      <c r="D77" s="92"/>
      <c r="E77" s="92"/>
      <c r="F77" s="110"/>
      <c r="G77" s="110"/>
      <c r="H77" s="110"/>
      <c r="I77" s="172"/>
      <c r="J77" s="172"/>
      <c r="K77" s="172"/>
    </row>
    <row r="78" spans="1:11" s="105" customFormat="1" ht="11.25">
      <c r="A78" s="92"/>
      <c r="B78" s="92"/>
      <c r="C78" s="92"/>
      <c r="D78" s="92"/>
      <c r="E78" s="92"/>
      <c r="F78" s="110"/>
      <c r="G78" s="110"/>
      <c r="H78" s="110"/>
      <c r="I78" s="172"/>
      <c r="J78" s="172"/>
      <c r="K78" s="172"/>
    </row>
    <row r="79" spans="1:11" s="105" customFormat="1" ht="11.25">
      <c r="A79" s="92"/>
      <c r="B79" s="92"/>
      <c r="C79" s="92"/>
      <c r="D79" s="92"/>
      <c r="E79" s="92"/>
      <c r="F79" s="110"/>
      <c r="G79" s="110"/>
      <c r="H79" s="110"/>
      <c r="I79" s="172"/>
      <c r="J79" s="172"/>
      <c r="K79" s="172"/>
    </row>
    <row r="80" spans="1:11" s="105" customFormat="1" ht="11.25">
      <c r="A80" s="92"/>
      <c r="B80" s="92"/>
      <c r="C80" s="92"/>
      <c r="D80" s="92"/>
      <c r="E80" s="92"/>
      <c r="F80" s="110"/>
      <c r="G80" s="110"/>
      <c r="H80" s="110"/>
      <c r="I80" s="172"/>
      <c r="J80" s="172"/>
      <c r="K80" s="172"/>
    </row>
    <row r="81" spans="1:11" s="105" customFormat="1" ht="11.25">
      <c r="A81" s="92"/>
      <c r="B81" s="92"/>
      <c r="C81" s="92"/>
      <c r="D81" s="92"/>
      <c r="E81" s="92"/>
      <c r="F81" s="110"/>
      <c r="G81" s="110"/>
      <c r="H81" s="110"/>
      <c r="I81" s="172"/>
      <c r="J81" s="172"/>
      <c r="K81" s="172"/>
    </row>
    <row r="82" spans="1:11" s="105" customFormat="1" ht="11.25">
      <c r="A82" s="92"/>
      <c r="B82" s="92"/>
      <c r="C82" s="92"/>
      <c r="D82" s="92"/>
      <c r="E82" s="92"/>
      <c r="F82" s="110"/>
      <c r="G82" s="110"/>
      <c r="H82" s="110"/>
      <c r="I82" s="172"/>
      <c r="J82" s="172"/>
      <c r="K82" s="172"/>
    </row>
    <row r="83" spans="1:11" s="105" customFormat="1" ht="11.25">
      <c r="A83" s="92"/>
      <c r="B83" s="92"/>
      <c r="C83" s="92"/>
      <c r="D83" s="92"/>
      <c r="E83" s="92"/>
      <c r="F83" s="110"/>
      <c r="G83" s="110"/>
      <c r="H83" s="110"/>
      <c r="I83" s="172"/>
      <c r="J83" s="172"/>
      <c r="K83" s="172"/>
    </row>
    <row r="84" spans="1:11" s="105" customFormat="1" ht="11.25">
      <c r="A84" s="92"/>
      <c r="B84" s="92"/>
      <c r="C84" s="92"/>
      <c r="D84" s="92"/>
      <c r="E84" s="92"/>
      <c r="F84" s="110"/>
      <c r="G84" s="110"/>
      <c r="H84" s="110"/>
      <c r="I84" s="172"/>
      <c r="J84" s="172"/>
      <c r="K84" s="172"/>
    </row>
    <row r="85" spans="1:11" s="105" customFormat="1" ht="11.25">
      <c r="A85" s="92"/>
      <c r="B85" s="92"/>
      <c r="C85" s="92"/>
      <c r="D85" s="92"/>
      <c r="E85" s="92"/>
      <c r="F85" s="110"/>
      <c r="G85" s="110"/>
      <c r="H85" s="110"/>
      <c r="I85" s="172"/>
      <c r="J85" s="172"/>
      <c r="K85" s="172"/>
    </row>
    <row r="86" spans="1:11" s="105" customFormat="1" ht="11.25">
      <c r="A86" s="92"/>
      <c r="B86" s="92"/>
      <c r="C86" s="92"/>
      <c r="D86" s="92"/>
      <c r="E86" s="92"/>
      <c r="F86" s="110"/>
      <c r="G86" s="110"/>
      <c r="H86" s="110"/>
      <c r="I86" s="172"/>
      <c r="J86" s="172"/>
      <c r="K86" s="172"/>
    </row>
    <row r="87" spans="1:11" s="105" customFormat="1" ht="11.25">
      <c r="A87" s="92"/>
      <c r="B87" s="92"/>
      <c r="C87" s="92"/>
      <c r="D87" s="92"/>
      <c r="E87" s="92"/>
      <c r="F87" s="110"/>
      <c r="G87" s="110"/>
      <c r="H87" s="110"/>
      <c r="I87" s="172"/>
      <c r="J87" s="172"/>
      <c r="K87" s="172"/>
    </row>
    <row r="88" spans="1:11" s="105" customFormat="1" ht="11.25">
      <c r="A88" s="92"/>
      <c r="B88" s="92"/>
      <c r="C88" s="92"/>
      <c r="D88" s="92"/>
      <c r="E88" s="92"/>
      <c r="F88" s="110"/>
      <c r="G88" s="110"/>
      <c r="H88" s="110"/>
      <c r="I88" s="172"/>
      <c r="J88" s="172"/>
      <c r="K88" s="172"/>
    </row>
    <row r="89" spans="1:11" s="105" customFormat="1" ht="11.25">
      <c r="A89" s="92"/>
      <c r="B89" s="92"/>
      <c r="C89" s="92"/>
      <c r="D89" s="92"/>
      <c r="E89" s="92"/>
      <c r="F89" s="110"/>
      <c r="G89" s="110"/>
      <c r="H89" s="110"/>
      <c r="I89" s="172"/>
      <c r="J89" s="172"/>
      <c r="K89" s="172"/>
    </row>
    <row r="90" spans="1:11" s="105" customFormat="1" ht="11.25">
      <c r="A90" s="92"/>
      <c r="B90" s="92"/>
      <c r="C90" s="92"/>
      <c r="D90" s="92"/>
      <c r="E90" s="92"/>
      <c r="F90" s="110"/>
      <c r="G90" s="110"/>
      <c r="H90" s="110"/>
      <c r="I90" s="172"/>
      <c r="J90" s="172"/>
      <c r="K90" s="172"/>
    </row>
    <row r="91" spans="1:11" s="105" customFormat="1" ht="11.25">
      <c r="A91" s="92"/>
      <c r="B91" s="92"/>
      <c r="C91" s="92"/>
      <c r="D91" s="92"/>
      <c r="E91" s="92"/>
      <c r="F91" s="110"/>
      <c r="G91" s="110"/>
      <c r="H91" s="110"/>
      <c r="I91" s="172"/>
      <c r="J91" s="172"/>
      <c r="K91" s="172"/>
    </row>
    <row r="92" spans="1:11" s="105" customFormat="1" ht="11.25">
      <c r="A92" s="92"/>
      <c r="B92" s="92"/>
      <c r="C92" s="92"/>
      <c r="D92" s="92"/>
      <c r="E92" s="92"/>
      <c r="F92" s="110"/>
      <c r="G92" s="110"/>
      <c r="H92" s="110"/>
      <c r="I92" s="172"/>
      <c r="J92" s="172"/>
      <c r="K92" s="172"/>
    </row>
    <row r="93" spans="1:11" s="105" customFormat="1" ht="11.25">
      <c r="A93" s="92"/>
      <c r="B93" s="92"/>
      <c r="C93" s="92"/>
      <c r="D93" s="92"/>
      <c r="E93" s="92"/>
      <c r="F93" s="110"/>
      <c r="G93" s="110"/>
      <c r="H93" s="110"/>
      <c r="I93" s="172"/>
      <c r="J93" s="172"/>
      <c r="K93" s="172"/>
    </row>
    <row r="94" spans="1:11" s="105" customFormat="1" ht="11.25">
      <c r="A94" s="92"/>
      <c r="B94" s="92"/>
      <c r="C94" s="92"/>
      <c r="D94" s="92"/>
      <c r="E94" s="92"/>
      <c r="F94" s="110"/>
      <c r="G94" s="110"/>
      <c r="H94" s="110"/>
      <c r="I94" s="172"/>
      <c r="J94" s="172"/>
      <c r="K94" s="172"/>
    </row>
    <row r="95" spans="1:11" s="105" customFormat="1" ht="11.25">
      <c r="A95" s="92"/>
      <c r="B95" s="92"/>
      <c r="C95" s="92"/>
      <c r="D95" s="92"/>
      <c r="E95" s="92"/>
      <c r="F95" s="110"/>
      <c r="G95" s="110"/>
      <c r="H95" s="110"/>
      <c r="I95" s="172"/>
      <c r="J95" s="172"/>
      <c r="K95" s="172"/>
    </row>
    <row r="96" spans="1:11" s="105" customFormat="1" ht="11.25">
      <c r="A96" s="92"/>
      <c r="B96" s="92"/>
      <c r="C96" s="92"/>
      <c r="D96" s="92"/>
      <c r="E96" s="92"/>
      <c r="F96" s="110"/>
      <c r="G96" s="110"/>
      <c r="H96" s="110"/>
      <c r="I96" s="172"/>
      <c r="J96" s="172"/>
      <c r="K96" s="172"/>
    </row>
    <row r="97" spans="1:11" s="105" customFormat="1" ht="11.25">
      <c r="A97" s="92"/>
      <c r="B97" s="92"/>
      <c r="C97" s="92"/>
      <c r="D97" s="92"/>
      <c r="E97" s="92"/>
      <c r="F97" s="110"/>
      <c r="G97" s="110"/>
      <c r="H97" s="110"/>
      <c r="I97" s="172"/>
      <c r="J97" s="172"/>
      <c r="K97" s="172"/>
    </row>
    <row r="98" spans="1:11" s="105" customFormat="1" ht="11.25">
      <c r="A98" s="92"/>
      <c r="B98" s="92"/>
      <c r="C98" s="92"/>
      <c r="D98" s="92"/>
      <c r="E98" s="92"/>
      <c r="F98" s="110"/>
      <c r="G98" s="110"/>
      <c r="H98" s="110"/>
      <c r="I98" s="172"/>
      <c r="J98" s="172"/>
      <c r="K98" s="172"/>
    </row>
    <row r="99" spans="1:11" s="105" customFormat="1" ht="11.25">
      <c r="A99" s="92"/>
      <c r="B99" s="92"/>
      <c r="C99" s="92"/>
      <c r="D99" s="92"/>
      <c r="E99" s="92"/>
      <c r="F99" s="110"/>
      <c r="G99" s="110"/>
      <c r="H99" s="110"/>
      <c r="I99" s="172"/>
      <c r="J99" s="172"/>
      <c r="K99" s="172"/>
    </row>
    <row r="100" spans="1:11" s="105" customFormat="1" ht="11.25">
      <c r="A100" s="92"/>
      <c r="B100" s="92"/>
      <c r="C100" s="92"/>
      <c r="D100" s="92"/>
      <c r="E100" s="92"/>
      <c r="F100" s="110"/>
      <c r="G100" s="110"/>
      <c r="H100" s="110"/>
      <c r="I100" s="172"/>
      <c r="J100" s="172"/>
      <c r="K100" s="172"/>
    </row>
    <row r="101" spans="1:11" s="105" customFormat="1" ht="11.25">
      <c r="A101" s="92"/>
      <c r="B101" s="92"/>
      <c r="C101" s="92"/>
      <c r="D101" s="92"/>
      <c r="E101" s="92"/>
      <c r="F101" s="110"/>
      <c r="G101" s="110"/>
      <c r="H101" s="110"/>
      <c r="I101" s="172"/>
      <c r="J101" s="172"/>
      <c r="K101" s="172"/>
    </row>
  </sheetData>
  <sheetProtection selectLockedCells="1"/>
  <mergeCells count="19">
    <mergeCell ref="A8:B8"/>
    <mergeCell ref="A9:B9"/>
    <mergeCell ref="A10:B10"/>
    <mergeCell ref="A11:B11"/>
    <mergeCell ref="A12:B12"/>
    <mergeCell ref="A6:B7"/>
    <mergeCell ref="A3:K3"/>
    <mergeCell ref="A4:K4"/>
    <mergeCell ref="L3:R3"/>
    <mergeCell ref="L4:R4"/>
    <mergeCell ref="I6:I7"/>
    <mergeCell ref="C6:C7"/>
    <mergeCell ref="D6:D7"/>
    <mergeCell ref="F6:F7"/>
    <mergeCell ref="E6:E7"/>
    <mergeCell ref="G6:G7"/>
    <mergeCell ref="H6:H7"/>
    <mergeCell ref="J6:J7"/>
    <mergeCell ref="K6:K7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39"/>
  <dimension ref="A1:Q278"/>
  <sheetViews>
    <sheetView view="pageBreakPreview" zoomScaleNormal="100" zoomScaleSheetLayoutView="100" workbookViewId="0">
      <selection activeCell="K10" sqref="K10"/>
    </sheetView>
  </sheetViews>
  <sheetFormatPr defaultRowHeight="14.25"/>
  <cols>
    <col min="1" max="1" width="12.625" style="93" customWidth="1"/>
    <col min="2" max="2" width="11.625" style="393" customWidth="1"/>
    <col min="3" max="3" width="11.625" style="394" customWidth="1"/>
    <col min="4" max="4" width="11.625" style="393" customWidth="1"/>
    <col min="5" max="5" width="11.625" style="395" customWidth="1"/>
    <col min="6" max="6" width="11.625" style="396" customWidth="1"/>
    <col min="7" max="7" width="11.625" style="398" customWidth="1"/>
    <col min="8" max="8" width="12.625" style="434" hidden="1" customWidth="1"/>
    <col min="9" max="9" width="8.625" style="434" customWidth="1"/>
    <col min="10" max="10" width="8.625" style="398" customWidth="1"/>
    <col min="11" max="11" width="8.875" style="393" customWidth="1"/>
    <col min="12" max="12" width="8.875" style="395" customWidth="1"/>
    <col min="13" max="13" width="8.625" style="396" customWidth="1"/>
    <col min="14" max="15" width="8.625" style="398" customWidth="1"/>
    <col min="16" max="16" width="9" style="435" customWidth="1"/>
    <col min="17" max="17" width="12.625" style="165" customWidth="1"/>
    <col min="18" max="16384" width="9" style="165"/>
  </cols>
  <sheetData>
    <row r="1" spans="1:17" ht="14.1" customHeight="1">
      <c r="A1" s="32" t="s">
        <v>1163</v>
      </c>
      <c r="G1" s="397"/>
      <c r="H1" s="32"/>
      <c r="I1" s="393"/>
      <c r="J1" s="394"/>
      <c r="N1" s="13"/>
      <c r="O1" s="396"/>
      <c r="P1" s="13"/>
      <c r="Q1" s="13" t="s">
        <v>1164</v>
      </c>
    </row>
    <row r="2" spans="1:17" ht="14.1" customHeight="1">
      <c r="H2" s="93"/>
      <c r="I2" s="393"/>
      <c r="J2" s="394"/>
      <c r="O2" s="396"/>
      <c r="P2" s="398"/>
    </row>
    <row r="3" spans="1:17" s="98" customFormat="1" ht="20.100000000000001" customHeight="1">
      <c r="A3" s="1637" t="s">
        <v>660</v>
      </c>
      <c r="B3" s="1637"/>
      <c r="C3" s="1637"/>
      <c r="D3" s="1637"/>
      <c r="E3" s="1637"/>
      <c r="F3" s="1637"/>
      <c r="G3" s="1637"/>
      <c r="H3" s="2278" t="s">
        <v>661</v>
      </c>
      <c r="I3" s="2278"/>
      <c r="J3" s="2278"/>
      <c r="K3" s="2278"/>
      <c r="L3" s="2278"/>
      <c r="M3" s="2278"/>
      <c r="N3" s="2278"/>
      <c r="O3" s="2279"/>
      <c r="P3" s="2279"/>
      <c r="Q3" s="2280"/>
    </row>
    <row r="4" spans="1:17" s="99" customFormat="1" ht="24" customHeight="1">
      <c r="A4" s="2278"/>
      <c r="B4" s="2278"/>
      <c r="C4" s="2278"/>
      <c r="D4" s="2278"/>
      <c r="E4" s="2278"/>
      <c r="F4" s="2278"/>
      <c r="G4" s="2278"/>
      <c r="H4" s="2278"/>
      <c r="I4" s="2278"/>
      <c r="J4" s="2278"/>
      <c r="K4" s="2278"/>
      <c r="L4" s="2278"/>
      <c r="M4" s="2278"/>
      <c r="N4" s="2278"/>
      <c r="O4" s="399"/>
      <c r="P4" s="399"/>
    </row>
    <row r="5" spans="1:17" s="84" customFormat="1" ht="18" customHeight="1" thickBot="1">
      <c r="A5" s="84" t="s">
        <v>195</v>
      </c>
      <c r="B5" s="400"/>
      <c r="C5" s="401"/>
      <c r="D5" s="400"/>
      <c r="E5" s="402"/>
      <c r="F5" s="400"/>
      <c r="G5" s="326"/>
      <c r="I5" s="400"/>
      <c r="J5" s="401"/>
      <c r="K5" s="400"/>
      <c r="L5" s="402"/>
      <c r="M5" s="400"/>
      <c r="N5" s="326"/>
      <c r="O5" s="400"/>
      <c r="Q5" s="326" t="s">
        <v>200</v>
      </c>
    </row>
    <row r="6" spans="1:17" s="403" customFormat="1" ht="44.25" customHeight="1">
      <c r="A6" s="2286" t="s">
        <v>48</v>
      </c>
      <c r="B6" s="2289" t="s">
        <v>71</v>
      </c>
      <c r="C6" s="2290"/>
      <c r="D6" s="2291" t="s">
        <v>201</v>
      </c>
      <c r="E6" s="2290"/>
      <c r="F6" s="2274" t="s">
        <v>202</v>
      </c>
      <c r="G6" s="2292"/>
      <c r="H6" s="2283" t="s">
        <v>49</v>
      </c>
      <c r="I6" s="2272" t="s">
        <v>203</v>
      </c>
      <c r="J6" s="2273"/>
      <c r="K6" s="2274" t="s">
        <v>204</v>
      </c>
      <c r="L6" s="2273"/>
      <c r="M6" s="2274" t="s">
        <v>205</v>
      </c>
      <c r="N6" s="2273"/>
      <c r="O6" s="2281" t="s">
        <v>68</v>
      </c>
      <c r="P6" s="2282"/>
      <c r="Q6" s="2275" t="s">
        <v>49</v>
      </c>
    </row>
    <row r="7" spans="1:17" s="403" customFormat="1" ht="15.95" customHeight="1">
      <c r="A7" s="2287"/>
      <c r="B7" s="404" t="s">
        <v>196</v>
      </c>
      <c r="C7" s="405" t="s">
        <v>197</v>
      </c>
      <c r="D7" s="406" t="s">
        <v>196</v>
      </c>
      <c r="E7" s="405" t="s">
        <v>197</v>
      </c>
      <c r="F7" s="406" t="s">
        <v>196</v>
      </c>
      <c r="G7" s="407" t="s">
        <v>197</v>
      </c>
      <c r="H7" s="2284"/>
      <c r="I7" s="404" t="s">
        <v>196</v>
      </c>
      <c r="J7" s="405" t="s">
        <v>197</v>
      </c>
      <c r="K7" s="406" t="s">
        <v>196</v>
      </c>
      <c r="L7" s="405" t="s">
        <v>197</v>
      </c>
      <c r="M7" s="406" t="s">
        <v>196</v>
      </c>
      <c r="N7" s="407" t="s">
        <v>197</v>
      </c>
      <c r="O7" s="406" t="s">
        <v>196</v>
      </c>
      <c r="P7" s="407" t="s">
        <v>197</v>
      </c>
      <c r="Q7" s="2276"/>
    </row>
    <row r="8" spans="1:17" s="403" customFormat="1" ht="15.95" customHeight="1">
      <c r="A8" s="2288"/>
      <c r="B8" s="408" t="s">
        <v>198</v>
      </c>
      <c r="C8" s="409" t="s">
        <v>206</v>
      </c>
      <c r="D8" s="410" t="s">
        <v>198</v>
      </c>
      <c r="E8" s="409" t="s">
        <v>206</v>
      </c>
      <c r="F8" s="410" t="s">
        <v>198</v>
      </c>
      <c r="G8" s="411" t="s">
        <v>206</v>
      </c>
      <c r="H8" s="2285"/>
      <c r="I8" s="408" t="s">
        <v>198</v>
      </c>
      <c r="J8" s="409" t="s">
        <v>206</v>
      </c>
      <c r="K8" s="410" t="s">
        <v>198</v>
      </c>
      <c r="L8" s="409" t="s">
        <v>206</v>
      </c>
      <c r="M8" s="410" t="s">
        <v>198</v>
      </c>
      <c r="N8" s="411" t="s">
        <v>206</v>
      </c>
      <c r="O8" s="410" t="s">
        <v>198</v>
      </c>
      <c r="P8" s="411" t="s">
        <v>206</v>
      </c>
      <c r="Q8" s="2277"/>
    </row>
    <row r="9" spans="1:17" s="416" customFormat="1" ht="17.649999999999999" customHeight="1">
      <c r="A9" s="412" t="s">
        <v>338</v>
      </c>
      <c r="B9" s="413">
        <v>2403.4</v>
      </c>
      <c r="C9" s="413">
        <v>3586.8</v>
      </c>
      <c r="D9" s="413">
        <v>1541.5</v>
      </c>
      <c r="E9" s="413">
        <v>2815.5</v>
      </c>
      <c r="F9" s="413">
        <v>578</v>
      </c>
      <c r="G9" s="413">
        <v>576.29999999999995</v>
      </c>
      <c r="H9" s="414">
        <v>0</v>
      </c>
      <c r="I9" s="413">
        <v>163.4</v>
      </c>
      <c r="J9" s="413">
        <v>193</v>
      </c>
      <c r="K9" s="413" t="s">
        <v>343</v>
      </c>
      <c r="L9" s="413" t="s">
        <v>343</v>
      </c>
      <c r="M9" s="413">
        <v>119.5</v>
      </c>
      <c r="N9" s="413" t="s">
        <v>343</v>
      </c>
      <c r="O9" s="413">
        <v>1</v>
      </c>
      <c r="P9" s="413">
        <v>2</v>
      </c>
      <c r="Q9" s="415" t="s">
        <v>338</v>
      </c>
    </row>
    <row r="10" spans="1:17" s="416" customFormat="1" ht="17.649999999999999" customHeight="1">
      <c r="A10" s="412" t="s">
        <v>334</v>
      </c>
      <c r="B10" s="413">
        <v>2449.3000000000002</v>
      </c>
      <c r="C10" s="413">
        <v>4623.5999999999995</v>
      </c>
      <c r="D10" s="413">
        <v>1871</v>
      </c>
      <c r="E10" s="413">
        <v>4033.5</v>
      </c>
      <c r="F10" s="413">
        <v>350</v>
      </c>
      <c r="G10" s="413">
        <v>420.4</v>
      </c>
      <c r="H10" s="414">
        <v>0</v>
      </c>
      <c r="I10" s="413">
        <v>125.8</v>
      </c>
      <c r="J10" s="413">
        <v>125.5</v>
      </c>
      <c r="K10" s="413" t="s">
        <v>343</v>
      </c>
      <c r="L10" s="413" t="s">
        <v>343</v>
      </c>
      <c r="M10" s="413">
        <v>80</v>
      </c>
      <c r="N10" s="413" t="s">
        <v>343</v>
      </c>
      <c r="O10" s="413">
        <v>22.5</v>
      </c>
      <c r="P10" s="413">
        <v>44.2</v>
      </c>
      <c r="Q10" s="415" t="s">
        <v>334</v>
      </c>
    </row>
    <row r="11" spans="1:17" s="416" customFormat="1" ht="17.649999999999999" customHeight="1">
      <c r="A11" s="412" t="s">
        <v>404</v>
      </c>
      <c r="B11" s="413">
        <v>2361.0000000000005</v>
      </c>
      <c r="C11" s="413">
        <v>4772.5000000000009</v>
      </c>
      <c r="D11" s="413">
        <v>1617.9</v>
      </c>
      <c r="E11" s="413">
        <v>3644</v>
      </c>
      <c r="F11" s="413">
        <v>485.6</v>
      </c>
      <c r="G11" s="413">
        <v>615.5999999999998</v>
      </c>
      <c r="H11" s="414">
        <v>0</v>
      </c>
      <c r="I11" s="413">
        <v>117.9</v>
      </c>
      <c r="J11" s="413">
        <v>126.40000000000002</v>
      </c>
      <c r="K11" s="413" t="s">
        <v>343</v>
      </c>
      <c r="L11" s="413" t="s">
        <v>343</v>
      </c>
      <c r="M11" s="413">
        <v>46</v>
      </c>
      <c r="N11" s="413" t="s">
        <v>343</v>
      </c>
      <c r="O11" s="413">
        <v>93.6</v>
      </c>
      <c r="P11" s="413">
        <v>386.50000000000006</v>
      </c>
      <c r="Q11" s="415" t="s">
        <v>404</v>
      </c>
    </row>
    <row r="12" spans="1:17" s="416" customFormat="1" ht="17.649999999999999" customHeight="1">
      <c r="A12" s="412" t="s">
        <v>665</v>
      </c>
      <c r="B12" s="413">
        <v>2251.9999999999995</v>
      </c>
      <c r="C12" s="413">
        <v>4267.3999999999996</v>
      </c>
      <c r="D12" s="413">
        <v>1586.6000000000001</v>
      </c>
      <c r="E12" s="413">
        <v>3600</v>
      </c>
      <c r="F12" s="413">
        <v>451.9</v>
      </c>
      <c r="G12" s="413">
        <v>533.70000000000005</v>
      </c>
      <c r="H12" s="414">
        <v>0</v>
      </c>
      <c r="I12" s="413">
        <v>116.60000000000001</v>
      </c>
      <c r="J12" s="413">
        <v>114.99999999999999</v>
      </c>
      <c r="K12" s="413" t="s">
        <v>343</v>
      </c>
      <c r="L12" s="413" t="s">
        <v>343</v>
      </c>
      <c r="M12" s="413">
        <v>53</v>
      </c>
      <c r="N12" s="413" t="s">
        <v>343</v>
      </c>
      <c r="O12" s="413">
        <v>43.9</v>
      </c>
      <c r="P12" s="413">
        <v>18.7</v>
      </c>
      <c r="Q12" s="415" t="s">
        <v>665</v>
      </c>
    </row>
    <row r="13" spans="1:17" s="416" customFormat="1" ht="17.649999999999999" customHeight="1">
      <c r="A13" s="417" t="s">
        <v>1002</v>
      </c>
      <c r="B13" s="418">
        <f t="shared" ref="B13:L13" si="0">SUM(B15:B37)</f>
        <v>2093.5</v>
      </c>
      <c r="C13" s="418">
        <f t="shared" si="0"/>
        <v>4396</v>
      </c>
      <c r="D13" s="418">
        <f t="shared" si="0"/>
        <v>1563</v>
      </c>
      <c r="E13" s="418">
        <f t="shared" si="0"/>
        <v>3814.5999999999995</v>
      </c>
      <c r="F13" s="418">
        <f t="shared" si="0"/>
        <v>435.8</v>
      </c>
      <c r="G13" s="418">
        <f t="shared" si="0"/>
        <v>535.29999999999995</v>
      </c>
      <c r="H13" s="413">
        <f t="shared" si="0"/>
        <v>0</v>
      </c>
      <c r="I13" s="418">
        <f t="shared" si="0"/>
        <v>47.7</v>
      </c>
      <c r="J13" s="418">
        <f t="shared" si="0"/>
        <v>44.8</v>
      </c>
      <c r="K13" s="418">
        <f t="shared" si="0"/>
        <v>0</v>
      </c>
      <c r="L13" s="418">
        <f t="shared" si="0"/>
        <v>0</v>
      </c>
      <c r="M13" s="418">
        <f>SUM(M15:M37)</f>
        <v>46</v>
      </c>
      <c r="N13" s="418">
        <f>SUM(N15:N37)</f>
        <v>0</v>
      </c>
      <c r="O13" s="418">
        <f>SUM(O15:O37)</f>
        <v>1</v>
      </c>
      <c r="P13" s="418">
        <f>SUM(P15:P37)</f>
        <v>1.3</v>
      </c>
      <c r="Q13" s="419" t="s">
        <v>1002</v>
      </c>
    </row>
    <row r="14" spans="1:17" s="102" customFormat="1" ht="17.25" customHeight="1">
      <c r="A14" s="171"/>
      <c r="B14" s="420"/>
      <c r="C14" s="420"/>
      <c r="D14" s="420"/>
      <c r="E14" s="420"/>
      <c r="F14" s="420"/>
      <c r="G14" s="420"/>
      <c r="H14" s="353"/>
      <c r="I14" s="413"/>
      <c r="J14" s="413"/>
      <c r="K14" s="420"/>
      <c r="L14" s="420"/>
      <c r="M14" s="420"/>
      <c r="N14" s="420"/>
      <c r="O14" s="420"/>
      <c r="P14" s="420"/>
      <c r="Q14" s="273"/>
    </row>
    <row r="15" spans="1:17" s="105" customFormat="1" ht="17.649999999999999" customHeight="1">
      <c r="A15" s="421" t="s">
        <v>269</v>
      </c>
      <c r="B15" s="1033">
        <v>130</v>
      </c>
      <c r="C15" s="1033">
        <v>234.5</v>
      </c>
      <c r="D15" s="1033">
        <v>55</v>
      </c>
      <c r="E15" s="1033">
        <v>156.1</v>
      </c>
      <c r="F15" s="1033">
        <v>73</v>
      </c>
      <c r="G15" s="1033">
        <v>77.400000000000006</v>
      </c>
      <c r="H15" s="1034">
        <v>0</v>
      </c>
      <c r="I15" s="1035">
        <v>2</v>
      </c>
      <c r="J15" s="1035">
        <v>1</v>
      </c>
      <c r="K15" s="1035">
        <v>0</v>
      </c>
      <c r="L15" s="1035">
        <v>0</v>
      </c>
      <c r="M15" s="1036">
        <v>0</v>
      </c>
      <c r="N15" s="1035">
        <v>0</v>
      </c>
      <c r="O15" s="1036">
        <v>0</v>
      </c>
      <c r="P15" s="1036">
        <v>0</v>
      </c>
      <c r="Q15" s="422" t="s">
        <v>588</v>
      </c>
    </row>
    <row r="16" spans="1:17" s="105" customFormat="1" ht="17.649999999999999" customHeight="1">
      <c r="A16" s="421" t="s">
        <v>271</v>
      </c>
      <c r="B16" s="1033">
        <v>56</v>
      </c>
      <c r="C16" s="1033">
        <v>141.5</v>
      </c>
      <c r="D16" s="1033">
        <v>43</v>
      </c>
      <c r="E16" s="1033">
        <v>126.4</v>
      </c>
      <c r="F16" s="1033">
        <v>13</v>
      </c>
      <c r="G16" s="1033">
        <v>15.1</v>
      </c>
      <c r="H16" s="1034">
        <v>0</v>
      </c>
      <c r="I16" s="1035">
        <v>0</v>
      </c>
      <c r="J16" s="1035">
        <v>0</v>
      </c>
      <c r="K16" s="1035">
        <v>0</v>
      </c>
      <c r="L16" s="1035">
        <v>0</v>
      </c>
      <c r="M16" s="1036">
        <v>0</v>
      </c>
      <c r="N16" s="1035">
        <v>0</v>
      </c>
      <c r="O16" s="1036">
        <v>0</v>
      </c>
      <c r="P16" s="1036">
        <v>0</v>
      </c>
      <c r="Q16" s="422" t="s">
        <v>589</v>
      </c>
    </row>
    <row r="17" spans="1:17" s="105" customFormat="1" ht="17.649999999999999" customHeight="1">
      <c r="A17" s="421" t="s">
        <v>273</v>
      </c>
      <c r="B17" s="1033">
        <v>192.7</v>
      </c>
      <c r="C17" s="1033">
        <v>311.7</v>
      </c>
      <c r="D17" s="1033">
        <v>175</v>
      </c>
      <c r="E17" s="1033">
        <v>300</v>
      </c>
      <c r="F17" s="1033">
        <v>15</v>
      </c>
      <c r="G17" s="1033">
        <v>10.8</v>
      </c>
      <c r="H17" s="1034">
        <v>0</v>
      </c>
      <c r="I17" s="1035">
        <v>2.7</v>
      </c>
      <c r="J17" s="1035">
        <v>0.9</v>
      </c>
      <c r="K17" s="1035">
        <v>0</v>
      </c>
      <c r="L17" s="1035">
        <v>0</v>
      </c>
      <c r="M17" s="1033">
        <v>0</v>
      </c>
      <c r="N17" s="1035">
        <v>0</v>
      </c>
      <c r="O17" s="1033">
        <v>0</v>
      </c>
      <c r="P17" s="1033">
        <v>0</v>
      </c>
      <c r="Q17" s="422" t="s">
        <v>590</v>
      </c>
    </row>
    <row r="18" spans="1:17" s="105" customFormat="1" ht="17.649999999999999" customHeight="1">
      <c r="A18" s="421" t="s">
        <v>275</v>
      </c>
      <c r="B18" s="1033">
        <v>110</v>
      </c>
      <c r="C18" s="1033">
        <v>245.5</v>
      </c>
      <c r="D18" s="1033">
        <v>75</v>
      </c>
      <c r="E18" s="1033">
        <v>187.5</v>
      </c>
      <c r="F18" s="1033">
        <v>30</v>
      </c>
      <c r="G18" s="1033">
        <v>45</v>
      </c>
      <c r="H18" s="1034">
        <v>0</v>
      </c>
      <c r="I18" s="1035">
        <v>5</v>
      </c>
      <c r="J18" s="1035">
        <v>13</v>
      </c>
      <c r="K18" s="1035">
        <v>0</v>
      </c>
      <c r="L18" s="1035">
        <v>0</v>
      </c>
      <c r="M18" s="1036">
        <v>0</v>
      </c>
      <c r="N18" s="1035">
        <v>0</v>
      </c>
      <c r="O18" s="1036">
        <v>0</v>
      </c>
      <c r="P18" s="1036">
        <v>0</v>
      </c>
      <c r="Q18" s="422" t="s">
        <v>591</v>
      </c>
    </row>
    <row r="19" spans="1:17" s="105" customFormat="1" ht="17.649999999999999" customHeight="1">
      <c r="A19" s="421" t="s">
        <v>277</v>
      </c>
      <c r="B19" s="1033">
        <v>114.8</v>
      </c>
      <c r="C19" s="1033">
        <v>256.5</v>
      </c>
      <c r="D19" s="1033">
        <v>101</v>
      </c>
      <c r="E19" s="1033">
        <v>247</v>
      </c>
      <c r="F19" s="1033">
        <v>11.8</v>
      </c>
      <c r="G19" s="1033">
        <v>7.9</v>
      </c>
      <c r="H19" s="1034">
        <v>0</v>
      </c>
      <c r="I19" s="1035">
        <v>2</v>
      </c>
      <c r="J19" s="1035">
        <v>1.6</v>
      </c>
      <c r="K19" s="1035">
        <v>0</v>
      </c>
      <c r="L19" s="1035">
        <v>0</v>
      </c>
      <c r="M19" s="1033">
        <v>0</v>
      </c>
      <c r="N19" s="1035">
        <v>0</v>
      </c>
      <c r="O19" s="1033">
        <v>0</v>
      </c>
      <c r="P19" s="1033">
        <v>0</v>
      </c>
      <c r="Q19" s="422" t="s">
        <v>592</v>
      </c>
    </row>
    <row r="20" spans="1:17" s="105" customFormat="1" ht="17.649999999999999" customHeight="1">
      <c r="A20" s="421" t="s">
        <v>279</v>
      </c>
      <c r="B20" s="1033">
        <v>57</v>
      </c>
      <c r="C20" s="1033">
        <v>124.4</v>
      </c>
      <c r="D20" s="1033">
        <v>28</v>
      </c>
      <c r="E20" s="1033">
        <v>84</v>
      </c>
      <c r="F20" s="1033">
        <v>28</v>
      </c>
      <c r="G20" s="1033">
        <v>38.700000000000003</v>
      </c>
      <c r="H20" s="1034">
        <v>0</v>
      </c>
      <c r="I20" s="1035">
        <v>1</v>
      </c>
      <c r="J20" s="1035">
        <v>1.7</v>
      </c>
      <c r="K20" s="1035">
        <v>0</v>
      </c>
      <c r="L20" s="1035">
        <v>0</v>
      </c>
      <c r="M20" s="1036">
        <v>0</v>
      </c>
      <c r="N20" s="1035">
        <v>0</v>
      </c>
      <c r="O20" s="1036">
        <v>0</v>
      </c>
      <c r="P20" s="1036">
        <v>0</v>
      </c>
      <c r="Q20" s="422" t="s">
        <v>593</v>
      </c>
    </row>
    <row r="21" spans="1:17" s="105" customFormat="1" ht="17.649999999999999" customHeight="1">
      <c r="A21" s="421" t="s">
        <v>281</v>
      </c>
      <c r="B21" s="1033">
        <v>87</v>
      </c>
      <c r="C21" s="1033">
        <v>157.69999999999999</v>
      </c>
      <c r="D21" s="1033">
        <v>65</v>
      </c>
      <c r="E21" s="1033">
        <v>134.19999999999999</v>
      </c>
      <c r="F21" s="1033">
        <v>19</v>
      </c>
      <c r="G21" s="1033">
        <v>21.2</v>
      </c>
      <c r="H21" s="1034">
        <v>0</v>
      </c>
      <c r="I21" s="1035">
        <v>2</v>
      </c>
      <c r="J21" s="1035">
        <v>1</v>
      </c>
      <c r="K21" s="1035">
        <v>0</v>
      </c>
      <c r="L21" s="1035">
        <v>0</v>
      </c>
      <c r="M21" s="1033">
        <v>0</v>
      </c>
      <c r="N21" s="1035">
        <v>0</v>
      </c>
      <c r="O21" s="1033">
        <v>1</v>
      </c>
      <c r="P21" s="1033">
        <v>1.3</v>
      </c>
      <c r="Q21" s="422" t="s">
        <v>594</v>
      </c>
    </row>
    <row r="22" spans="1:17" s="105" customFormat="1" ht="17.649999999999999" customHeight="1">
      <c r="A22" s="421" t="s">
        <v>283</v>
      </c>
      <c r="B22" s="1033">
        <v>152</v>
      </c>
      <c r="C22" s="1033">
        <v>347.4</v>
      </c>
      <c r="D22" s="1033">
        <v>143</v>
      </c>
      <c r="E22" s="1033">
        <v>328.9</v>
      </c>
      <c r="F22" s="1033">
        <v>9</v>
      </c>
      <c r="G22" s="1033">
        <v>18.5</v>
      </c>
      <c r="H22" s="1034">
        <v>0</v>
      </c>
      <c r="I22" s="1035">
        <v>0</v>
      </c>
      <c r="J22" s="1035">
        <v>0</v>
      </c>
      <c r="K22" s="1035">
        <v>0</v>
      </c>
      <c r="L22" s="1035">
        <v>0</v>
      </c>
      <c r="M22" s="1033">
        <v>0</v>
      </c>
      <c r="N22" s="1035">
        <v>0</v>
      </c>
      <c r="O22" s="1033">
        <v>0</v>
      </c>
      <c r="P22" s="1033">
        <v>0</v>
      </c>
      <c r="Q22" s="422" t="s">
        <v>595</v>
      </c>
    </row>
    <row r="23" spans="1:17" s="105" customFormat="1" ht="17.649999999999999" customHeight="1">
      <c r="A23" s="421" t="s">
        <v>285</v>
      </c>
      <c r="B23" s="1033">
        <v>104</v>
      </c>
      <c r="C23" s="1033">
        <v>208.3</v>
      </c>
      <c r="D23" s="1033">
        <v>95</v>
      </c>
      <c r="E23" s="1033">
        <v>205</v>
      </c>
      <c r="F23" s="1033">
        <v>5</v>
      </c>
      <c r="G23" s="1033">
        <v>1</v>
      </c>
      <c r="H23" s="1034">
        <v>0</v>
      </c>
      <c r="I23" s="1035">
        <v>4</v>
      </c>
      <c r="J23" s="1035">
        <v>2.2999999999999998</v>
      </c>
      <c r="K23" s="1035">
        <v>0</v>
      </c>
      <c r="L23" s="1035">
        <v>0</v>
      </c>
      <c r="M23" s="1033">
        <v>0</v>
      </c>
      <c r="N23" s="1035">
        <v>0</v>
      </c>
      <c r="O23" s="1033">
        <v>0</v>
      </c>
      <c r="P23" s="1033">
        <v>0</v>
      </c>
      <c r="Q23" s="422" t="s">
        <v>596</v>
      </c>
    </row>
    <row r="24" spans="1:17" s="105" customFormat="1" ht="17.649999999999999" customHeight="1">
      <c r="A24" s="421" t="s">
        <v>287</v>
      </c>
      <c r="B24" s="1033">
        <v>50</v>
      </c>
      <c r="C24" s="1033">
        <v>60.5</v>
      </c>
      <c r="D24" s="1033">
        <v>33</v>
      </c>
      <c r="E24" s="1033">
        <v>51.8</v>
      </c>
      <c r="F24" s="1033">
        <v>17</v>
      </c>
      <c r="G24" s="1033">
        <v>8.6999999999999993</v>
      </c>
      <c r="H24" s="1034">
        <v>0</v>
      </c>
      <c r="I24" s="1035">
        <v>0</v>
      </c>
      <c r="J24" s="1035">
        <v>0</v>
      </c>
      <c r="K24" s="1035">
        <v>0</v>
      </c>
      <c r="L24" s="1035">
        <v>0</v>
      </c>
      <c r="M24" s="1036">
        <v>0</v>
      </c>
      <c r="N24" s="1035">
        <v>0</v>
      </c>
      <c r="O24" s="1036">
        <v>0</v>
      </c>
      <c r="P24" s="1036">
        <v>0</v>
      </c>
      <c r="Q24" s="422" t="s">
        <v>597</v>
      </c>
    </row>
    <row r="25" spans="1:17" s="105" customFormat="1" ht="17.649999999999999" customHeight="1">
      <c r="A25" s="421" t="s">
        <v>289</v>
      </c>
      <c r="B25" s="1033">
        <v>38</v>
      </c>
      <c r="C25" s="1033">
        <v>86</v>
      </c>
      <c r="D25" s="1033">
        <v>36</v>
      </c>
      <c r="E25" s="1033">
        <v>83</v>
      </c>
      <c r="F25" s="1033">
        <v>2</v>
      </c>
      <c r="G25" s="1033">
        <v>3</v>
      </c>
      <c r="H25" s="1034">
        <v>0</v>
      </c>
      <c r="I25" s="1035">
        <v>0</v>
      </c>
      <c r="J25" s="1035">
        <v>0</v>
      </c>
      <c r="K25" s="1035">
        <v>0</v>
      </c>
      <c r="L25" s="1035">
        <v>0</v>
      </c>
      <c r="M25" s="1036">
        <v>0</v>
      </c>
      <c r="N25" s="1035">
        <v>0</v>
      </c>
      <c r="O25" s="1036">
        <v>0</v>
      </c>
      <c r="P25" s="1036">
        <v>0</v>
      </c>
      <c r="Q25" s="422" t="s">
        <v>598</v>
      </c>
    </row>
    <row r="26" spans="1:17" s="105" customFormat="1" ht="17.649999999999999" customHeight="1">
      <c r="A26" s="421" t="s">
        <v>291</v>
      </c>
      <c r="B26" s="1033">
        <v>112</v>
      </c>
      <c r="C26" s="1033">
        <v>255.1</v>
      </c>
      <c r="D26" s="1033">
        <v>100</v>
      </c>
      <c r="E26" s="1033">
        <v>250</v>
      </c>
      <c r="F26" s="1033">
        <v>7</v>
      </c>
      <c r="G26" s="1033">
        <v>1.1000000000000001</v>
      </c>
      <c r="H26" s="1034">
        <v>0</v>
      </c>
      <c r="I26" s="1035">
        <v>5</v>
      </c>
      <c r="J26" s="1035">
        <v>4</v>
      </c>
      <c r="K26" s="1035">
        <v>0</v>
      </c>
      <c r="L26" s="1035">
        <v>0</v>
      </c>
      <c r="M26" s="1036">
        <v>0</v>
      </c>
      <c r="N26" s="1035">
        <v>0</v>
      </c>
      <c r="O26" s="1036">
        <v>0</v>
      </c>
      <c r="P26" s="1036">
        <v>0</v>
      </c>
      <c r="Q26" s="422" t="s">
        <v>599</v>
      </c>
    </row>
    <row r="27" spans="1:17" s="105" customFormat="1" ht="17.45" customHeight="1">
      <c r="A27" s="421" t="s">
        <v>293</v>
      </c>
      <c r="B27" s="1033">
        <v>97</v>
      </c>
      <c r="C27" s="1033">
        <v>201.1</v>
      </c>
      <c r="D27" s="1033">
        <v>80</v>
      </c>
      <c r="E27" s="1033">
        <v>191.2</v>
      </c>
      <c r="F27" s="1033">
        <v>12</v>
      </c>
      <c r="G27" s="1033">
        <v>7.8</v>
      </c>
      <c r="H27" s="1034">
        <v>0</v>
      </c>
      <c r="I27" s="1035">
        <v>5</v>
      </c>
      <c r="J27" s="1035">
        <v>2.1</v>
      </c>
      <c r="K27" s="1035">
        <v>0</v>
      </c>
      <c r="L27" s="1035">
        <v>0</v>
      </c>
      <c r="M27" s="1036">
        <v>0</v>
      </c>
      <c r="N27" s="1035">
        <v>0</v>
      </c>
      <c r="O27" s="1036">
        <v>0</v>
      </c>
      <c r="P27" s="1036">
        <v>0</v>
      </c>
      <c r="Q27" s="422" t="s">
        <v>600</v>
      </c>
    </row>
    <row r="28" spans="1:17" s="105" customFormat="1" ht="17.45" customHeight="1">
      <c r="A28" s="421" t="s">
        <v>295</v>
      </c>
      <c r="B28" s="1033">
        <v>120</v>
      </c>
      <c r="C28" s="1033">
        <v>306</v>
      </c>
      <c r="D28" s="1033">
        <v>101</v>
      </c>
      <c r="E28" s="1033">
        <v>278</v>
      </c>
      <c r="F28" s="1033">
        <v>15</v>
      </c>
      <c r="G28" s="1033">
        <v>22.5</v>
      </c>
      <c r="H28" s="1034">
        <v>0</v>
      </c>
      <c r="I28" s="1035">
        <v>4</v>
      </c>
      <c r="J28" s="1035">
        <v>5.5</v>
      </c>
      <c r="K28" s="1035">
        <v>0</v>
      </c>
      <c r="L28" s="1035">
        <v>0</v>
      </c>
      <c r="M28" s="1036">
        <v>0</v>
      </c>
      <c r="N28" s="1035">
        <v>0</v>
      </c>
      <c r="O28" s="1036">
        <v>0</v>
      </c>
      <c r="P28" s="1036">
        <v>0</v>
      </c>
      <c r="Q28" s="422" t="s">
        <v>601</v>
      </c>
    </row>
    <row r="29" spans="1:17" s="105" customFormat="1" ht="17.45" customHeight="1">
      <c r="A29" s="421" t="s">
        <v>297</v>
      </c>
      <c r="B29" s="1033">
        <v>43</v>
      </c>
      <c r="C29" s="1033">
        <v>105.69999999999999</v>
      </c>
      <c r="D29" s="1033">
        <v>36</v>
      </c>
      <c r="E29" s="1033">
        <v>102.6</v>
      </c>
      <c r="F29" s="1033">
        <v>2</v>
      </c>
      <c r="G29" s="1033">
        <v>0.3</v>
      </c>
      <c r="H29" s="1034">
        <v>0</v>
      </c>
      <c r="I29" s="1035">
        <v>5</v>
      </c>
      <c r="J29" s="1035">
        <v>2.8</v>
      </c>
      <c r="K29" s="1035">
        <v>0</v>
      </c>
      <c r="L29" s="1035">
        <v>0</v>
      </c>
      <c r="M29" s="1036">
        <v>0</v>
      </c>
      <c r="N29" s="1035">
        <v>0</v>
      </c>
      <c r="O29" s="1036">
        <v>0</v>
      </c>
      <c r="P29" s="1036">
        <v>0</v>
      </c>
      <c r="Q29" s="422" t="s">
        <v>602</v>
      </c>
    </row>
    <row r="30" spans="1:17" s="105" customFormat="1" ht="17.45" customHeight="1">
      <c r="A30" s="421" t="s">
        <v>299</v>
      </c>
      <c r="B30" s="1033">
        <v>30</v>
      </c>
      <c r="C30" s="1033">
        <v>65</v>
      </c>
      <c r="D30" s="1033">
        <v>30</v>
      </c>
      <c r="E30" s="1033">
        <v>65</v>
      </c>
      <c r="F30" s="1033">
        <v>0</v>
      </c>
      <c r="G30" s="1033">
        <v>0</v>
      </c>
      <c r="H30" s="1034">
        <v>0</v>
      </c>
      <c r="I30" s="1035">
        <v>0</v>
      </c>
      <c r="J30" s="1035">
        <v>0</v>
      </c>
      <c r="K30" s="1035">
        <v>0</v>
      </c>
      <c r="L30" s="1035">
        <v>0</v>
      </c>
      <c r="M30" s="1036">
        <v>0</v>
      </c>
      <c r="N30" s="1035">
        <v>0</v>
      </c>
      <c r="O30" s="1036">
        <v>0</v>
      </c>
      <c r="P30" s="1036">
        <v>0</v>
      </c>
      <c r="Q30" s="422" t="s">
        <v>603</v>
      </c>
    </row>
    <row r="31" spans="1:17" s="105" customFormat="1" ht="17.45" customHeight="1">
      <c r="A31" s="421" t="s">
        <v>301</v>
      </c>
      <c r="B31" s="1033">
        <v>87</v>
      </c>
      <c r="C31" s="1033">
        <v>175.4</v>
      </c>
      <c r="D31" s="1033">
        <v>32</v>
      </c>
      <c r="E31" s="1033">
        <v>93</v>
      </c>
      <c r="F31" s="1033">
        <v>55</v>
      </c>
      <c r="G31" s="1033">
        <v>82.4</v>
      </c>
      <c r="H31" s="1034">
        <v>0</v>
      </c>
      <c r="I31" s="1035">
        <v>0</v>
      </c>
      <c r="J31" s="1035">
        <v>0</v>
      </c>
      <c r="K31" s="1035">
        <v>0</v>
      </c>
      <c r="L31" s="1035">
        <v>0</v>
      </c>
      <c r="M31" s="1033">
        <v>0</v>
      </c>
      <c r="N31" s="1035">
        <v>0</v>
      </c>
      <c r="O31" s="1033">
        <v>0</v>
      </c>
      <c r="P31" s="1033">
        <v>0</v>
      </c>
      <c r="Q31" s="422" t="s">
        <v>604</v>
      </c>
    </row>
    <row r="32" spans="1:17" s="105" customFormat="1" ht="17.45" customHeight="1">
      <c r="A32" s="421" t="s">
        <v>303</v>
      </c>
      <c r="B32" s="1033">
        <v>53</v>
      </c>
      <c r="C32" s="1033">
        <v>111.5</v>
      </c>
      <c r="D32" s="1033">
        <v>40</v>
      </c>
      <c r="E32" s="1033">
        <v>95</v>
      </c>
      <c r="F32" s="1033">
        <v>12</v>
      </c>
      <c r="G32" s="1033">
        <v>15.4</v>
      </c>
      <c r="H32" s="1034">
        <v>0</v>
      </c>
      <c r="I32" s="1035">
        <v>1</v>
      </c>
      <c r="J32" s="1035">
        <v>1.1000000000000001</v>
      </c>
      <c r="K32" s="1035">
        <v>0</v>
      </c>
      <c r="L32" s="1035">
        <v>0</v>
      </c>
      <c r="M32" s="1033">
        <v>0</v>
      </c>
      <c r="N32" s="1035">
        <v>0</v>
      </c>
      <c r="O32" s="1033">
        <v>0</v>
      </c>
      <c r="P32" s="1033">
        <v>0</v>
      </c>
      <c r="Q32" s="422" t="s">
        <v>605</v>
      </c>
    </row>
    <row r="33" spans="1:17" s="105" customFormat="1" ht="17.45" customHeight="1">
      <c r="A33" s="421" t="s">
        <v>305</v>
      </c>
      <c r="B33" s="1033">
        <v>70</v>
      </c>
      <c r="C33" s="1033">
        <v>199.8</v>
      </c>
      <c r="D33" s="1033">
        <v>67</v>
      </c>
      <c r="E33" s="1033">
        <v>192.8</v>
      </c>
      <c r="F33" s="1033">
        <v>3</v>
      </c>
      <c r="G33" s="1033">
        <v>7</v>
      </c>
      <c r="H33" s="1034">
        <v>0</v>
      </c>
      <c r="I33" s="1035">
        <v>0</v>
      </c>
      <c r="J33" s="1035">
        <v>0</v>
      </c>
      <c r="K33" s="1035">
        <v>0</v>
      </c>
      <c r="L33" s="1035">
        <v>0</v>
      </c>
      <c r="M33" s="1036">
        <v>0</v>
      </c>
      <c r="N33" s="1035">
        <v>0</v>
      </c>
      <c r="O33" s="1036">
        <v>0</v>
      </c>
      <c r="P33" s="1036">
        <v>0</v>
      </c>
      <c r="Q33" s="422" t="s">
        <v>606</v>
      </c>
    </row>
    <row r="34" spans="1:17" s="105" customFormat="1" ht="17.45" customHeight="1">
      <c r="A34" s="421" t="s">
        <v>307</v>
      </c>
      <c r="B34" s="1033">
        <v>148</v>
      </c>
      <c r="C34" s="1033">
        <v>367.5</v>
      </c>
      <c r="D34" s="1033">
        <v>115</v>
      </c>
      <c r="E34" s="1033">
        <v>320</v>
      </c>
      <c r="F34" s="1033">
        <v>30</v>
      </c>
      <c r="G34" s="1033">
        <v>45</v>
      </c>
      <c r="H34" s="1034">
        <v>0</v>
      </c>
      <c r="I34" s="1035">
        <v>3</v>
      </c>
      <c r="J34" s="1035">
        <v>2.5</v>
      </c>
      <c r="K34" s="1035">
        <v>0</v>
      </c>
      <c r="L34" s="1035">
        <v>0</v>
      </c>
      <c r="M34" s="1033">
        <v>0</v>
      </c>
      <c r="N34" s="1035">
        <v>0</v>
      </c>
      <c r="O34" s="1033">
        <v>0</v>
      </c>
      <c r="P34" s="1036">
        <v>0</v>
      </c>
      <c r="Q34" s="422" t="s">
        <v>607</v>
      </c>
    </row>
    <row r="35" spans="1:17" s="105" customFormat="1" ht="17.45" customHeight="1">
      <c r="A35" s="421" t="s">
        <v>309</v>
      </c>
      <c r="B35" s="1033">
        <v>118</v>
      </c>
      <c r="C35" s="1033">
        <v>254.70000000000002</v>
      </c>
      <c r="D35" s="1033">
        <v>83</v>
      </c>
      <c r="E35" s="1033">
        <v>233.1</v>
      </c>
      <c r="F35" s="1033">
        <v>18</v>
      </c>
      <c r="G35" s="1033">
        <v>21.3</v>
      </c>
      <c r="H35" s="1034">
        <v>0</v>
      </c>
      <c r="I35" s="1035">
        <v>1</v>
      </c>
      <c r="J35" s="1035">
        <v>0.3</v>
      </c>
      <c r="K35" s="1035">
        <v>0</v>
      </c>
      <c r="L35" s="1035">
        <v>0</v>
      </c>
      <c r="M35" s="1036">
        <v>16</v>
      </c>
      <c r="N35" s="1035">
        <v>0</v>
      </c>
      <c r="O35" s="1036">
        <v>0</v>
      </c>
      <c r="P35" s="1036">
        <v>0</v>
      </c>
      <c r="Q35" s="422" t="s">
        <v>608</v>
      </c>
    </row>
    <row r="36" spans="1:17" s="105" customFormat="1" ht="17.45" customHeight="1">
      <c r="A36" s="421" t="s">
        <v>311</v>
      </c>
      <c r="B36" s="1033">
        <v>124</v>
      </c>
      <c r="C36" s="1033">
        <v>180.2</v>
      </c>
      <c r="D36" s="1033">
        <v>30</v>
      </c>
      <c r="E36" s="1033">
        <v>90</v>
      </c>
      <c r="F36" s="1033">
        <v>59</v>
      </c>
      <c r="G36" s="1033">
        <v>85.2</v>
      </c>
      <c r="H36" s="1034">
        <v>0</v>
      </c>
      <c r="I36" s="1035">
        <v>5</v>
      </c>
      <c r="J36" s="1035">
        <v>5</v>
      </c>
      <c r="K36" s="1035">
        <v>0</v>
      </c>
      <c r="L36" s="1035">
        <v>0</v>
      </c>
      <c r="M36" s="1036">
        <v>30</v>
      </c>
      <c r="N36" s="1035">
        <v>0</v>
      </c>
      <c r="O36" s="1036">
        <v>0</v>
      </c>
      <c r="P36" s="1036">
        <v>0</v>
      </c>
      <c r="Q36" s="422" t="s">
        <v>609</v>
      </c>
    </row>
    <row r="37" spans="1:17" s="105" customFormat="1" ht="17.45" customHeight="1" thickBot="1">
      <c r="A37" s="423" t="s">
        <v>313</v>
      </c>
      <c r="B37" s="1037">
        <v>0</v>
      </c>
      <c r="C37" s="1038">
        <v>0</v>
      </c>
      <c r="D37" s="1038">
        <v>0</v>
      </c>
      <c r="E37" s="1038">
        <v>0</v>
      </c>
      <c r="F37" s="1038">
        <v>0</v>
      </c>
      <c r="G37" s="1038">
        <v>0</v>
      </c>
      <c r="H37" s="1039">
        <v>0</v>
      </c>
      <c r="I37" s="1038">
        <v>0</v>
      </c>
      <c r="J37" s="1038">
        <v>0</v>
      </c>
      <c r="K37" s="1038">
        <v>0</v>
      </c>
      <c r="L37" s="1038">
        <v>0</v>
      </c>
      <c r="M37" s="1040">
        <v>0</v>
      </c>
      <c r="N37" s="1038">
        <v>0</v>
      </c>
      <c r="O37" s="1040">
        <v>0</v>
      </c>
      <c r="P37" s="1040">
        <v>0</v>
      </c>
      <c r="Q37" s="424" t="s">
        <v>610</v>
      </c>
    </row>
    <row r="38" spans="1:17" s="425" customFormat="1" ht="11.1" customHeight="1">
      <c r="A38" s="906" t="s">
        <v>1079</v>
      </c>
      <c r="B38" s="907"/>
      <c r="C38" s="906"/>
      <c r="D38" s="907"/>
      <c r="E38" s="908"/>
      <c r="F38" s="907"/>
      <c r="G38" s="909"/>
      <c r="H38" s="906"/>
      <c r="I38" s="910"/>
      <c r="J38" s="906"/>
      <c r="K38" s="907"/>
      <c r="L38" s="908"/>
      <c r="M38" s="907"/>
      <c r="N38" s="906"/>
      <c r="O38" s="906"/>
      <c r="P38" s="911"/>
      <c r="Q38" s="881" t="s">
        <v>889</v>
      </c>
    </row>
    <row r="39" spans="1:17" s="105" customFormat="1" ht="15.75" customHeight="1">
      <c r="A39" s="92"/>
      <c r="B39" s="426"/>
      <c r="C39" s="427"/>
      <c r="D39" s="426"/>
      <c r="E39" s="428"/>
      <c r="F39" s="429"/>
      <c r="G39" s="430"/>
      <c r="H39" s="431"/>
      <c r="I39" s="431"/>
      <c r="J39" s="432"/>
      <c r="K39" s="426"/>
      <c r="L39" s="428"/>
      <c r="M39" s="429"/>
      <c r="N39" s="430"/>
      <c r="O39" s="432"/>
    </row>
    <row r="40" spans="1:17" s="105" customFormat="1" ht="11.25">
      <c r="A40" s="92"/>
      <c r="B40" s="426"/>
      <c r="C40" s="430"/>
      <c r="D40" s="426"/>
      <c r="E40" s="428"/>
      <c r="F40" s="429"/>
      <c r="G40" s="430"/>
      <c r="H40" s="431"/>
      <c r="I40" s="431"/>
      <c r="J40" s="432"/>
      <c r="K40" s="426"/>
      <c r="L40" s="428"/>
      <c r="M40" s="429"/>
      <c r="N40" s="430"/>
      <c r="O40" s="432"/>
    </row>
    <row r="41" spans="1:17" s="105" customFormat="1" ht="11.25">
      <c r="A41" s="92"/>
      <c r="B41" s="426"/>
      <c r="C41" s="427"/>
      <c r="D41" s="426"/>
      <c r="E41" s="428"/>
      <c r="F41" s="429"/>
      <c r="G41" s="430"/>
      <c r="H41" s="431"/>
      <c r="I41" s="431"/>
      <c r="J41" s="432"/>
      <c r="K41" s="426"/>
      <c r="L41" s="428"/>
      <c r="M41" s="429"/>
      <c r="N41" s="430"/>
      <c r="O41" s="432"/>
    </row>
    <row r="42" spans="1:17" s="105" customFormat="1" ht="11.25">
      <c r="A42" s="92"/>
      <c r="B42" s="426"/>
      <c r="C42" s="427"/>
      <c r="D42" s="426"/>
      <c r="E42" s="428"/>
      <c r="F42" s="429"/>
      <c r="G42" s="430"/>
      <c r="H42" s="431"/>
      <c r="I42" s="431"/>
      <c r="J42" s="432"/>
      <c r="K42" s="426"/>
      <c r="L42" s="428"/>
      <c r="M42" s="429"/>
      <c r="N42" s="430"/>
      <c r="O42" s="432"/>
    </row>
    <row r="43" spans="1:17" s="105" customFormat="1" ht="11.25">
      <c r="A43" s="92"/>
      <c r="B43" s="426"/>
      <c r="C43" s="427"/>
      <c r="D43" s="426"/>
      <c r="E43" s="428"/>
      <c r="F43" s="429"/>
      <c r="G43" s="430"/>
      <c r="H43" s="431"/>
      <c r="I43" s="431"/>
      <c r="J43" s="432"/>
      <c r="K43" s="426"/>
      <c r="L43" s="428"/>
      <c r="M43" s="429"/>
      <c r="N43" s="430"/>
      <c r="O43" s="432"/>
    </row>
    <row r="44" spans="1:17" s="105" customFormat="1" ht="11.25">
      <c r="A44" s="92"/>
      <c r="B44" s="426"/>
      <c r="C44" s="427"/>
      <c r="D44" s="426"/>
      <c r="E44" s="428"/>
      <c r="F44" s="429"/>
      <c r="G44" s="430"/>
      <c r="H44" s="431"/>
      <c r="I44" s="431"/>
      <c r="J44" s="432"/>
      <c r="K44" s="426"/>
      <c r="L44" s="428"/>
      <c r="M44" s="429"/>
      <c r="N44" s="430"/>
      <c r="O44" s="432"/>
    </row>
    <row r="45" spans="1:17" s="105" customFormat="1" ht="11.25">
      <c r="A45" s="92"/>
      <c r="B45" s="426"/>
      <c r="C45" s="430"/>
      <c r="D45" s="426"/>
      <c r="E45" s="428"/>
      <c r="F45" s="429"/>
      <c r="G45" s="430"/>
      <c r="H45" s="431"/>
      <c r="I45" s="431"/>
      <c r="J45" s="432"/>
      <c r="K45" s="426"/>
      <c r="L45" s="428"/>
      <c r="M45" s="429"/>
      <c r="N45" s="430"/>
      <c r="O45" s="432"/>
    </row>
    <row r="46" spans="1:17" s="105" customFormat="1" ht="11.25">
      <c r="A46" s="92"/>
      <c r="B46" s="426"/>
      <c r="C46" s="427"/>
      <c r="D46" s="426"/>
      <c r="E46" s="428"/>
      <c r="F46" s="429"/>
      <c r="G46" s="430"/>
      <c r="H46" s="431"/>
      <c r="I46" s="431"/>
      <c r="J46" s="432"/>
      <c r="K46" s="426"/>
      <c r="L46" s="428"/>
      <c r="M46" s="429"/>
      <c r="N46" s="430"/>
      <c r="O46" s="432"/>
    </row>
    <row r="47" spans="1:17" s="105" customFormat="1" ht="11.25">
      <c r="A47" s="92"/>
      <c r="B47" s="426"/>
      <c r="C47" s="427"/>
      <c r="D47" s="426"/>
      <c r="E47" s="428"/>
      <c r="F47" s="429"/>
      <c r="G47" s="430"/>
      <c r="H47" s="431"/>
      <c r="I47" s="431"/>
      <c r="J47" s="432"/>
      <c r="K47" s="426"/>
      <c r="L47" s="428"/>
      <c r="M47" s="429"/>
      <c r="N47" s="430"/>
      <c r="O47" s="432"/>
    </row>
    <row r="48" spans="1:17" s="105" customFormat="1" ht="11.25">
      <c r="A48" s="92"/>
      <c r="B48" s="426"/>
      <c r="C48" s="427"/>
      <c r="D48" s="426"/>
      <c r="E48" s="428"/>
      <c r="F48" s="429"/>
      <c r="G48" s="430"/>
      <c r="H48" s="431"/>
      <c r="I48" s="431"/>
      <c r="J48" s="432"/>
      <c r="K48" s="426"/>
      <c r="L48" s="428"/>
      <c r="M48" s="429"/>
      <c r="N48" s="430"/>
      <c r="O48" s="432"/>
    </row>
    <row r="49" spans="1:15" s="105" customFormat="1" ht="11.25">
      <c r="A49" s="92"/>
      <c r="B49" s="426"/>
      <c r="C49" s="427"/>
      <c r="D49" s="426"/>
      <c r="E49" s="428"/>
      <c r="F49" s="429"/>
      <c r="G49" s="430"/>
      <c r="H49" s="431"/>
      <c r="I49" s="431"/>
      <c r="J49" s="432"/>
      <c r="K49" s="426"/>
      <c r="L49" s="428"/>
      <c r="M49" s="429"/>
      <c r="N49" s="430"/>
      <c r="O49" s="432"/>
    </row>
    <row r="50" spans="1:15" s="105" customFormat="1" ht="11.25">
      <c r="A50" s="92"/>
      <c r="B50" s="426"/>
      <c r="C50" s="427"/>
      <c r="D50" s="426"/>
      <c r="E50" s="428"/>
      <c r="F50" s="429"/>
      <c r="G50" s="430"/>
      <c r="H50" s="431"/>
      <c r="I50" s="431"/>
      <c r="J50" s="432"/>
      <c r="K50" s="426"/>
      <c r="L50" s="428"/>
      <c r="M50" s="429"/>
      <c r="N50" s="430"/>
      <c r="O50" s="432"/>
    </row>
    <row r="51" spans="1:15" s="105" customFormat="1" ht="11.25">
      <c r="A51" s="92"/>
      <c r="B51" s="426"/>
      <c r="C51" s="427"/>
      <c r="D51" s="426"/>
      <c r="E51" s="428"/>
      <c r="F51" s="429"/>
      <c r="G51" s="430"/>
      <c r="H51" s="431"/>
      <c r="I51" s="431"/>
      <c r="J51" s="432"/>
      <c r="K51" s="426"/>
      <c r="L51" s="428"/>
      <c r="M51" s="429"/>
      <c r="N51" s="430"/>
      <c r="O51" s="432"/>
    </row>
    <row r="52" spans="1:15" s="105" customFormat="1" ht="11.25">
      <c r="A52" s="92"/>
      <c r="B52" s="426"/>
      <c r="C52" s="427"/>
      <c r="D52" s="426"/>
      <c r="E52" s="428"/>
      <c r="F52" s="429"/>
      <c r="G52" s="430"/>
      <c r="H52" s="431"/>
      <c r="I52" s="431"/>
      <c r="J52" s="432"/>
      <c r="K52" s="426"/>
      <c r="L52" s="428"/>
      <c r="M52" s="429"/>
      <c r="N52" s="430"/>
      <c r="O52" s="432"/>
    </row>
    <row r="53" spans="1:15" s="105" customFormat="1" ht="11.25">
      <c r="A53" s="92"/>
      <c r="B53" s="426"/>
      <c r="C53" s="427"/>
      <c r="D53" s="426"/>
      <c r="E53" s="428"/>
      <c r="F53" s="429"/>
      <c r="G53" s="430"/>
      <c r="H53" s="431"/>
      <c r="I53" s="431"/>
      <c r="J53" s="432"/>
      <c r="K53" s="426"/>
      <c r="L53" s="428"/>
      <c r="M53" s="429"/>
      <c r="N53" s="430"/>
      <c r="O53" s="432"/>
    </row>
    <row r="54" spans="1:15" s="105" customFormat="1" ht="11.25">
      <c r="A54" s="92"/>
      <c r="B54" s="426"/>
      <c r="C54" s="427"/>
      <c r="D54" s="426"/>
      <c r="E54" s="428"/>
      <c r="F54" s="429"/>
      <c r="G54" s="430"/>
      <c r="H54" s="431"/>
      <c r="I54" s="431"/>
      <c r="J54" s="432"/>
      <c r="K54" s="426"/>
      <c r="L54" s="428"/>
      <c r="M54" s="429"/>
      <c r="N54" s="430"/>
      <c r="O54" s="432"/>
    </row>
    <row r="55" spans="1:15" s="105" customFormat="1" ht="11.25">
      <c r="A55" s="92"/>
      <c r="B55" s="426"/>
      <c r="C55" s="427"/>
      <c r="D55" s="426"/>
      <c r="E55" s="428"/>
      <c r="F55" s="429"/>
      <c r="G55" s="430"/>
      <c r="H55" s="431"/>
      <c r="I55" s="431"/>
      <c r="J55" s="432"/>
      <c r="K55" s="426"/>
      <c r="L55" s="428"/>
      <c r="M55" s="429"/>
      <c r="N55" s="430"/>
      <c r="O55" s="432"/>
    </row>
    <row r="56" spans="1:15" s="105" customFormat="1" ht="11.25">
      <c r="A56" s="92"/>
      <c r="B56" s="426"/>
      <c r="C56" s="427"/>
      <c r="D56" s="426"/>
      <c r="E56" s="428"/>
      <c r="F56" s="429"/>
      <c r="G56" s="430"/>
      <c r="H56" s="431"/>
      <c r="I56" s="431"/>
      <c r="J56" s="432"/>
      <c r="K56" s="426"/>
      <c r="L56" s="428"/>
      <c r="M56" s="429"/>
      <c r="N56" s="430"/>
      <c r="O56" s="432"/>
    </row>
    <row r="57" spans="1:15" s="105" customFormat="1" ht="11.25">
      <c r="A57" s="92"/>
      <c r="B57" s="426"/>
      <c r="C57" s="427"/>
      <c r="D57" s="426"/>
      <c r="E57" s="428"/>
      <c r="F57" s="429"/>
      <c r="G57" s="430"/>
      <c r="H57" s="431"/>
      <c r="I57" s="431"/>
      <c r="J57" s="432"/>
      <c r="K57" s="426"/>
      <c r="L57" s="428"/>
      <c r="M57" s="429"/>
      <c r="N57" s="430"/>
      <c r="O57" s="432"/>
    </row>
    <row r="58" spans="1:15" s="105" customFormat="1" ht="11.25">
      <c r="A58" s="92"/>
      <c r="B58" s="426"/>
      <c r="C58" s="427"/>
      <c r="D58" s="426"/>
      <c r="E58" s="428"/>
      <c r="F58" s="429"/>
      <c r="G58" s="430"/>
      <c r="H58" s="431"/>
      <c r="I58" s="431"/>
      <c r="J58" s="432"/>
      <c r="K58" s="426"/>
      <c r="L58" s="428"/>
      <c r="M58" s="429"/>
      <c r="N58" s="430"/>
      <c r="O58" s="432"/>
    </row>
    <row r="59" spans="1:15" s="105" customFormat="1" ht="11.25">
      <c r="A59" s="92"/>
      <c r="B59" s="426"/>
      <c r="C59" s="427"/>
      <c r="D59" s="426"/>
      <c r="E59" s="428"/>
      <c r="F59" s="429"/>
      <c r="G59" s="430"/>
      <c r="H59" s="431"/>
      <c r="I59" s="431"/>
      <c r="J59" s="432"/>
      <c r="K59" s="426"/>
      <c r="L59" s="428"/>
      <c r="M59" s="429"/>
      <c r="N59" s="430"/>
      <c r="O59" s="432"/>
    </row>
    <row r="60" spans="1:15" s="105" customFormat="1" ht="11.25">
      <c r="A60" s="92"/>
      <c r="B60" s="426"/>
      <c r="C60" s="427"/>
      <c r="D60" s="426"/>
      <c r="E60" s="428"/>
      <c r="F60" s="429"/>
      <c r="G60" s="430"/>
      <c r="H60" s="431"/>
      <c r="I60" s="431"/>
      <c r="J60" s="432"/>
      <c r="K60" s="426"/>
      <c r="L60" s="428"/>
      <c r="M60" s="429"/>
      <c r="N60" s="430"/>
      <c r="O60" s="432"/>
    </row>
    <row r="61" spans="1:15" s="105" customFormat="1" ht="11.25">
      <c r="A61" s="92"/>
      <c r="B61" s="426"/>
      <c r="C61" s="427"/>
      <c r="D61" s="426"/>
      <c r="E61" s="428"/>
      <c r="F61" s="429"/>
      <c r="G61" s="430"/>
      <c r="H61" s="431"/>
      <c r="I61" s="431"/>
      <c r="J61" s="432"/>
      <c r="K61" s="426"/>
      <c r="L61" s="428"/>
      <c r="M61" s="429"/>
      <c r="N61" s="430"/>
      <c r="O61" s="432"/>
    </row>
    <row r="62" spans="1:15" s="105" customFormat="1" ht="11.25">
      <c r="A62" s="92"/>
      <c r="B62" s="426"/>
      <c r="C62" s="427"/>
      <c r="D62" s="426"/>
      <c r="E62" s="428"/>
      <c r="F62" s="429"/>
      <c r="G62" s="430"/>
      <c r="H62" s="431"/>
      <c r="I62" s="431"/>
      <c r="J62" s="432"/>
      <c r="K62" s="426"/>
      <c r="L62" s="428"/>
      <c r="M62" s="429"/>
      <c r="N62" s="430"/>
      <c r="O62" s="432"/>
    </row>
    <row r="63" spans="1:15" s="105" customFormat="1" ht="11.25">
      <c r="A63" s="92"/>
      <c r="B63" s="426"/>
      <c r="C63" s="427"/>
      <c r="D63" s="426"/>
      <c r="E63" s="428"/>
      <c r="F63" s="429"/>
      <c r="G63" s="430"/>
      <c r="H63" s="431"/>
      <c r="I63" s="431"/>
      <c r="J63" s="432"/>
      <c r="K63" s="426"/>
      <c r="L63" s="428"/>
      <c r="M63" s="429"/>
      <c r="N63" s="430"/>
      <c r="O63" s="432"/>
    </row>
    <row r="64" spans="1:15" s="105" customFormat="1" ht="11.25">
      <c r="A64" s="92"/>
      <c r="B64" s="426"/>
      <c r="C64" s="427"/>
      <c r="D64" s="426"/>
      <c r="E64" s="428"/>
      <c r="F64" s="429"/>
      <c r="G64" s="430"/>
      <c r="H64" s="431"/>
      <c r="I64" s="431"/>
      <c r="J64" s="432"/>
      <c r="K64" s="426"/>
      <c r="L64" s="428"/>
      <c r="M64" s="429"/>
      <c r="N64" s="430"/>
      <c r="O64" s="432"/>
    </row>
    <row r="65" spans="1:15" s="105" customFormat="1" ht="11.25">
      <c r="A65" s="92"/>
      <c r="B65" s="426"/>
      <c r="C65" s="427"/>
      <c r="D65" s="426"/>
      <c r="E65" s="428"/>
      <c r="F65" s="429"/>
      <c r="G65" s="430"/>
      <c r="H65" s="431"/>
      <c r="I65" s="431"/>
      <c r="J65" s="432"/>
      <c r="K65" s="426"/>
      <c r="L65" s="428"/>
      <c r="M65" s="429"/>
      <c r="N65" s="430"/>
      <c r="O65" s="432"/>
    </row>
    <row r="66" spans="1:15" s="105" customFormat="1" ht="11.25">
      <c r="A66" s="92"/>
      <c r="B66" s="426"/>
      <c r="C66" s="427"/>
      <c r="D66" s="426"/>
      <c r="E66" s="428"/>
      <c r="F66" s="429"/>
      <c r="G66" s="430"/>
      <c r="H66" s="431"/>
      <c r="I66" s="431"/>
      <c r="J66" s="432"/>
      <c r="K66" s="426"/>
      <c r="L66" s="428"/>
      <c r="M66" s="429"/>
      <c r="N66" s="430"/>
      <c r="O66" s="432"/>
    </row>
    <row r="67" spans="1:15" s="105" customFormat="1" ht="11.25">
      <c r="A67" s="92"/>
      <c r="B67" s="426"/>
      <c r="C67" s="427"/>
      <c r="D67" s="426"/>
      <c r="E67" s="428"/>
      <c r="F67" s="429"/>
      <c r="G67" s="430"/>
      <c r="H67" s="431"/>
      <c r="I67" s="431"/>
      <c r="J67" s="432"/>
      <c r="K67" s="426"/>
      <c r="L67" s="428"/>
      <c r="M67" s="429"/>
      <c r="N67" s="430"/>
      <c r="O67" s="432"/>
    </row>
    <row r="68" spans="1:15" s="105" customFormat="1" ht="11.25">
      <c r="A68" s="92"/>
      <c r="B68" s="426"/>
      <c r="C68" s="427"/>
      <c r="D68" s="426"/>
      <c r="E68" s="428"/>
      <c r="F68" s="429"/>
      <c r="G68" s="430"/>
      <c r="H68" s="431"/>
      <c r="I68" s="431"/>
      <c r="J68" s="432"/>
      <c r="K68" s="426"/>
      <c r="L68" s="428"/>
      <c r="M68" s="429"/>
      <c r="N68" s="430"/>
      <c r="O68" s="432"/>
    </row>
    <row r="69" spans="1:15" s="105" customFormat="1" ht="11.25">
      <c r="A69" s="92"/>
      <c r="B69" s="426"/>
      <c r="C69" s="427"/>
      <c r="D69" s="426"/>
      <c r="E69" s="428"/>
      <c r="F69" s="429"/>
      <c r="G69" s="430"/>
      <c r="H69" s="431"/>
      <c r="I69" s="431"/>
      <c r="J69" s="432"/>
      <c r="K69" s="426"/>
      <c r="L69" s="428"/>
      <c r="M69" s="429"/>
      <c r="N69" s="430"/>
      <c r="O69" s="432"/>
    </row>
    <row r="70" spans="1:15" s="105" customFormat="1" ht="11.25">
      <c r="A70" s="92"/>
      <c r="B70" s="426"/>
      <c r="C70" s="427"/>
      <c r="D70" s="426"/>
      <c r="E70" s="428"/>
      <c r="F70" s="429"/>
      <c r="G70" s="430"/>
      <c r="H70" s="431"/>
      <c r="I70" s="431"/>
      <c r="J70" s="432"/>
      <c r="K70" s="426"/>
      <c r="L70" s="428"/>
      <c r="M70" s="429"/>
      <c r="N70" s="430"/>
      <c r="O70" s="432"/>
    </row>
    <row r="71" spans="1:15" s="105" customFormat="1" ht="11.25">
      <c r="A71" s="92"/>
      <c r="B71" s="426"/>
      <c r="C71" s="427"/>
      <c r="D71" s="426"/>
      <c r="E71" s="428"/>
      <c r="F71" s="429"/>
      <c r="G71" s="430"/>
      <c r="H71" s="431"/>
      <c r="I71" s="431"/>
      <c r="J71" s="432"/>
      <c r="K71" s="426"/>
      <c r="L71" s="428"/>
      <c r="M71" s="429"/>
      <c r="N71" s="430"/>
      <c r="O71" s="432"/>
    </row>
    <row r="72" spans="1:15" s="105" customFormat="1" ht="11.25">
      <c r="A72" s="92"/>
      <c r="B72" s="426"/>
      <c r="C72" s="427"/>
      <c r="D72" s="426"/>
      <c r="E72" s="428"/>
      <c r="F72" s="429"/>
      <c r="G72" s="430"/>
      <c r="H72" s="431"/>
      <c r="I72" s="431"/>
      <c r="J72" s="432"/>
      <c r="K72" s="426"/>
      <c r="L72" s="428"/>
      <c r="M72" s="429"/>
      <c r="N72" s="430"/>
      <c r="O72" s="432"/>
    </row>
    <row r="73" spans="1:15" s="105" customFormat="1" ht="11.25">
      <c r="A73" s="92"/>
      <c r="B73" s="426"/>
      <c r="C73" s="427"/>
      <c r="D73" s="426"/>
      <c r="E73" s="428"/>
      <c r="F73" s="429"/>
      <c r="G73" s="430"/>
      <c r="H73" s="431"/>
      <c r="I73" s="431"/>
      <c r="J73" s="432"/>
      <c r="K73" s="426"/>
      <c r="L73" s="428"/>
      <c r="M73" s="429"/>
      <c r="N73" s="430"/>
      <c r="O73" s="432"/>
    </row>
    <row r="74" spans="1:15" s="105" customFormat="1" ht="11.25">
      <c r="A74" s="92"/>
      <c r="B74" s="426"/>
      <c r="C74" s="427"/>
      <c r="D74" s="426"/>
      <c r="E74" s="428"/>
      <c r="F74" s="429"/>
      <c r="G74" s="430"/>
      <c r="H74" s="431"/>
      <c r="I74" s="431"/>
      <c r="J74" s="432"/>
      <c r="K74" s="426"/>
      <c r="L74" s="428"/>
      <c r="M74" s="429"/>
      <c r="N74" s="430"/>
      <c r="O74" s="432"/>
    </row>
    <row r="75" spans="1:15" s="105" customFormat="1" ht="11.25">
      <c r="A75" s="92"/>
      <c r="B75" s="426"/>
      <c r="C75" s="427"/>
      <c r="D75" s="426"/>
      <c r="E75" s="428"/>
      <c r="F75" s="429"/>
      <c r="G75" s="430"/>
      <c r="H75" s="431"/>
      <c r="I75" s="431"/>
      <c r="J75" s="432"/>
      <c r="K75" s="426"/>
      <c r="L75" s="428"/>
      <c r="M75" s="429"/>
      <c r="N75" s="430"/>
      <c r="O75" s="432"/>
    </row>
    <row r="76" spans="1:15" s="105" customFormat="1" ht="11.25">
      <c r="A76" s="92"/>
      <c r="B76" s="426"/>
      <c r="C76" s="427"/>
      <c r="D76" s="426"/>
      <c r="E76" s="428"/>
      <c r="F76" s="429"/>
      <c r="G76" s="430"/>
      <c r="H76" s="431"/>
      <c r="I76" s="431"/>
      <c r="J76" s="432"/>
      <c r="K76" s="426"/>
      <c r="L76" s="428"/>
      <c r="M76" s="429"/>
      <c r="N76" s="430"/>
      <c r="O76" s="432"/>
    </row>
    <row r="77" spans="1:15" s="105" customFormat="1" ht="11.25">
      <c r="A77" s="92"/>
      <c r="B77" s="426"/>
      <c r="C77" s="427"/>
      <c r="D77" s="426"/>
      <c r="E77" s="428"/>
      <c r="F77" s="429"/>
      <c r="G77" s="430"/>
      <c r="H77" s="431"/>
      <c r="I77" s="431"/>
      <c r="J77" s="432"/>
      <c r="K77" s="426"/>
      <c r="L77" s="428"/>
      <c r="M77" s="429"/>
      <c r="N77" s="430"/>
      <c r="O77" s="432"/>
    </row>
    <row r="78" spans="1:15" s="105" customFormat="1" ht="11.25">
      <c r="A78" s="92"/>
      <c r="B78" s="426"/>
      <c r="C78" s="427"/>
      <c r="D78" s="426"/>
      <c r="E78" s="428"/>
      <c r="F78" s="429"/>
      <c r="G78" s="430"/>
      <c r="H78" s="431"/>
      <c r="I78" s="431"/>
      <c r="J78" s="432"/>
      <c r="K78" s="426"/>
      <c r="L78" s="428"/>
      <c r="M78" s="429"/>
      <c r="N78" s="430"/>
      <c r="O78" s="432"/>
    </row>
    <row r="79" spans="1:15" s="105" customFormat="1" ht="11.25">
      <c r="A79" s="92"/>
      <c r="B79" s="426"/>
      <c r="C79" s="427"/>
      <c r="D79" s="426"/>
      <c r="E79" s="428"/>
      <c r="F79" s="429"/>
      <c r="G79" s="430"/>
      <c r="H79" s="431"/>
      <c r="I79" s="431"/>
      <c r="J79" s="432"/>
      <c r="K79" s="426"/>
      <c r="L79" s="428"/>
      <c r="M79" s="429"/>
      <c r="N79" s="430"/>
      <c r="O79" s="432"/>
    </row>
    <row r="80" spans="1:15" s="105" customFormat="1" ht="11.25">
      <c r="A80" s="92"/>
      <c r="B80" s="426"/>
      <c r="C80" s="427"/>
      <c r="D80" s="426"/>
      <c r="E80" s="428"/>
      <c r="F80" s="429"/>
      <c r="G80" s="430"/>
      <c r="H80" s="431"/>
      <c r="I80" s="431"/>
      <c r="J80" s="432"/>
      <c r="K80" s="426"/>
      <c r="L80" s="428"/>
      <c r="M80" s="429"/>
      <c r="N80" s="430"/>
      <c r="O80" s="432"/>
    </row>
    <row r="81" spans="1:15" s="105" customFormat="1" ht="11.25">
      <c r="A81" s="92"/>
      <c r="B81" s="426"/>
      <c r="C81" s="427"/>
      <c r="D81" s="426"/>
      <c r="E81" s="428"/>
      <c r="F81" s="429"/>
      <c r="G81" s="430"/>
      <c r="H81" s="431"/>
      <c r="I81" s="431"/>
      <c r="J81" s="432"/>
      <c r="K81" s="426"/>
      <c r="L81" s="428"/>
      <c r="M81" s="429"/>
      <c r="N81" s="430"/>
      <c r="O81" s="432"/>
    </row>
    <row r="82" spans="1:15" s="105" customFormat="1" ht="11.25">
      <c r="A82" s="92"/>
      <c r="B82" s="426"/>
      <c r="C82" s="427"/>
      <c r="D82" s="426"/>
      <c r="E82" s="428"/>
      <c r="F82" s="429"/>
      <c r="G82" s="430"/>
      <c r="H82" s="431"/>
      <c r="I82" s="431"/>
      <c r="J82" s="432"/>
      <c r="K82" s="426"/>
      <c r="L82" s="428"/>
      <c r="M82" s="429"/>
      <c r="N82" s="430"/>
      <c r="O82" s="432"/>
    </row>
    <row r="83" spans="1:15" s="105" customFormat="1" ht="11.25">
      <c r="A83" s="92"/>
      <c r="B83" s="426"/>
      <c r="C83" s="427"/>
      <c r="D83" s="426"/>
      <c r="E83" s="428"/>
      <c r="F83" s="429"/>
      <c r="G83" s="430"/>
      <c r="H83" s="431"/>
      <c r="I83" s="431"/>
      <c r="J83" s="432"/>
      <c r="K83" s="426"/>
      <c r="L83" s="428"/>
      <c r="M83" s="429"/>
      <c r="N83" s="430"/>
      <c r="O83" s="432"/>
    </row>
    <row r="84" spans="1:15" s="105" customFormat="1" ht="11.25">
      <c r="A84" s="92"/>
      <c r="B84" s="426"/>
      <c r="C84" s="427"/>
      <c r="D84" s="426"/>
      <c r="E84" s="428"/>
      <c r="F84" s="429"/>
      <c r="G84" s="430"/>
      <c r="H84" s="431"/>
      <c r="I84" s="431"/>
      <c r="J84" s="432"/>
      <c r="K84" s="426"/>
      <c r="L84" s="428"/>
      <c r="M84" s="429"/>
      <c r="N84" s="430"/>
      <c r="O84" s="432"/>
    </row>
    <row r="85" spans="1:15" s="105" customFormat="1" ht="11.25">
      <c r="A85" s="92"/>
      <c r="B85" s="426"/>
      <c r="C85" s="427"/>
      <c r="D85" s="426"/>
      <c r="E85" s="428"/>
      <c r="F85" s="429"/>
      <c r="G85" s="430"/>
      <c r="H85" s="431"/>
      <c r="I85" s="431"/>
      <c r="J85" s="432"/>
      <c r="K85" s="426"/>
      <c r="L85" s="428"/>
      <c r="M85" s="429"/>
      <c r="N85" s="430"/>
      <c r="O85" s="432"/>
    </row>
    <row r="86" spans="1:15" s="105" customFormat="1" ht="11.25">
      <c r="A86" s="92"/>
      <c r="B86" s="426"/>
      <c r="C86" s="427"/>
      <c r="D86" s="426"/>
      <c r="E86" s="428"/>
      <c r="F86" s="429"/>
      <c r="G86" s="430"/>
      <c r="H86" s="431"/>
      <c r="I86" s="431"/>
      <c r="J86" s="432"/>
      <c r="K86" s="426"/>
      <c r="L86" s="428"/>
      <c r="M86" s="429"/>
      <c r="N86" s="430"/>
      <c r="O86" s="432"/>
    </row>
    <row r="87" spans="1:15" s="105" customFormat="1" ht="11.25">
      <c r="A87" s="92"/>
      <c r="B87" s="426"/>
      <c r="C87" s="427"/>
      <c r="D87" s="426"/>
      <c r="E87" s="428"/>
      <c r="F87" s="429"/>
      <c r="G87" s="430"/>
      <c r="H87" s="431"/>
      <c r="I87" s="431"/>
      <c r="J87" s="432"/>
      <c r="K87" s="426"/>
      <c r="L87" s="428"/>
      <c r="M87" s="429"/>
      <c r="N87" s="430"/>
      <c r="O87" s="432"/>
    </row>
    <row r="88" spans="1:15" s="105" customFormat="1" ht="11.25">
      <c r="A88" s="92"/>
      <c r="B88" s="426"/>
      <c r="C88" s="427"/>
      <c r="D88" s="426"/>
      <c r="E88" s="428"/>
      <c r="F88" s="429"/>
      <c r="G88" s="430"/>
      <c r="H88" s="431"/>
      <c r="I88" s="431"/>
      <c r="J88" s="432"/>
      <c r="K88" s="426"/>
      <c r="L88" s="428"/>
      <c r="M88" s="429"/>
      <c r="N88" s="430"/>
      <c r="O88" s="432"/>
    </row>
    <row r="89" spans="1:15" s="105" customFormat="1" ht="11.25">
      <c r="A89" s="92"/>
      <c r="B89" s="426"/>
      <c r="C89" s="427"/>
      <c r="D89" s="426"/>
      <c r="E89" s="428"/>
      <c r="F89" s="429"/>
      <c r="G89" s="430"/>
      <c r="H89" s="431"/>
      <c r="I89" s="431"/>
      <c r="J89" s="432"/>
      <c r="K89" s="426"/>
      <c r="L89" s="428"/>
      <c r="M89" s="429"/>
      <c r="N89" s="430"/>
      <c r="O89" s="432"/>
    </row>
    <row r="90" spans="1:15" s="105" customFormat="1" ht="11.25">
      <c r="A90" s="92"/>
      <c r="B90" s="426"/>
      <c r="C90" s="427"/>
      <c r="D90" s="426"/>
      <c r="E90" s="428"/>
      <c r="F90" s="429"/>
      <c r="G90" s="430"/>
      <c r="H90" s="431"/>
      <c r="I90" s="431"/>
      <c r="J90" s="432"/>
      <c r="K90" s="426"/>
      <c r="L90" s="428"/>
      <c r="M90" s="429"/>
      <c r="N90" s="430"/>
      <c r="O90" s="432"/>
    </row>
    <row r="91" spans="1:15" s="105" customFormat="1" ht="11.25">
      <c r="A91" s="92"/>
      <c r="B91" s="426"/>
      <c r="C91" s="427"/>
      <c r="D91" s="426"/>
      <c r="E91" s="428"/>
      <c r="F91" s="429"/>
      <c r="G91" s="430"/>
      <c r="H91" s="431"/>
      <c r="I91" s="431"/>
      <c r="J91" s="432"/>
      <c r="K91" s="426"/>
      <c r="L91" s="428"/>
      <c r="M91" s="429"/>
      <c r="N91" s="430"/>
      <c r="O91" s="432"/>
    </row>
    <row r="92" spans="1:15" s="105" customFormat="1" ht="11.25">
      <c r="A92" s="92"/>
      <c r="B92" s="426"/>
      <c r="C92" s="427"/>
      <c r="D92" s="426"/>
      <c r="E92" s="428"/>
      <c r="F92" s="429"/>
      <c r="G92" s="430"/>
      <c r="H92" s="431"/>
      <c r="I92" s="431"/>
      <c r="J92" s="432"/>
      <c r="K92" s="426"/>
      <c r="L92" s="428"/>
      <c r="M92" s="429"/>
      <c r="N92" s="430"/>
      <c r="O92" s="432"/>
    </row>
    <row r="93" spans="1:15" s="105" customFormat="1" ht="11.25">
      <c r="A93" s="92"/>
      <c r="B93" s="426"/>
      <c r="C93" s="427"/>
      <c r="D93" s="426"/>
      <c r="E93" s="428"/>
      <c r="F93" s="429"/>
      <c r="G93" s="430"/>
      <c r="H93" s="431"/>
      <c r="I93" s="431"/>
      <c r="J93" s="432"/>
      <c r="K93" s="426"/>
      <c r="L93" s="428"/>
      <c r="M93" s="429"/>
      <c r="N93" s="430"/>
      <c r="O93" s="432"/>
    </row>
    <row r="94" spans="1:15" s="105" customFormat="1" ht="11.25">
      <c r="A94" s="92"/>
      <c r="B94" s="426"/>
      <c r="C94" s="427"/>
      <c r="D94" s="426"/>
      <c r="E94" s="428"/>
      <c r="F94" s="429"/>
      <c r="G94" s="430"/>
      <c r="H94" s="431"/>
      <c r="I94" s="431"/>
      <c r="J94" s="432"/>
      <c r="K94" s="426"/>
      <c r="L94" s="428"/>
      <c r="M94" s="429"/>
      <c r="N94" s="430"/>
      <c r="O94" s="432"/>
    </row>
    <row r="95" spans="1:15" s="105" customFormat="1" ht="11.25">
      <c r="A95" s="92"/>
      <c r="B95" s="426"/>
      <c r="C95" s="427"/>
      <c r="D95" s="426"/>
      <c r="E95" s="428"/>
      <c r="F95" s="429"/>
      <c r="G95" s="430"/>
      <c r="H95" s="431"/>
      <c r="I95" s="431"/>
      <c r="J95" s="432"/>
      <c r="K95" s="426"/>
      <c r="L95" s="428"/>
      <c r="M95" s="429"/>
      <c r="N95" s="430"/>
      <c r="O95" s="432"/>
    </row>
    <row r="96" spans="1:15" s="105" customFormat="1" ht="11.25">
      <c r="A96" s="92"/>
      <c r="B96" s="426"/>
      <c r="C96" s="427"/>
      <c r="D96" s="426"/>
      <c r="E96" s="428"/>
      <c r="F96" s="429"/>
      <c r="G96" s="430"/>
      <c r="H96" s="431"/>
      <c r="I96" s="431"/>
      <c r="J96" s="432"/>
      <c r="K96" s="426"/>
      <c r="L96" s="428"/>
      <c r="M96" s="429"/>
      <c r="N96" s="430"/>
      <c r="O96" s="432"/>
    </row>
    <row r="97" spans="1:15" s="105" customFormat="1" ht="11.25">
      <c r="A97" s="92"/>
      <c r="B97" s="426"/>
      <c r="C97" s="427"/>
      <c r="D97" s="426"/>
      <c r="E97" s="428"/>
      <c r="F97" s="429"/>
      <c r="G97" s="430"/>
      <c r="H97" s="431"/>
      <c r="I97" s="431"/>
      <c r="J97" s="432"/>
      <c r="K97" s="426"/>
      <c r="L97" s="428"/>
      <c r="M97" s="429"/>
      <c r="N97" s="430"/>
      <c r="O97" s="432"/>
    </row>
    <row r="98" spans="1:15" s="105" customFormat="1" ht="11.25">
      <c r="A98" s="92"/>
      <c r="B98" s="426"/>
      <c r="C98" s="427"/>
      <c r="D98" s="426"/>
      <c r="E98" s="428"/>
      <c r="F98" s="429"/>
      <c r="G98" s="430"/>
      <c r="H98" s="431"/>
      <c r="I98" s="431"/>
      <c r="J98" s="432"/>
      <c r="K98" s="426"/>
      <c r="L98" s="428"/>
      <c r="M98" s="429"/>
      <c r="N98" s="430"/>
      <c r="O98" s="432"/>
    </row>
    <row r="99" spans="1:15" s="105" customFormat="1" ht="11.25">
      <c r="A99" s="92"/>
      <c r="B99" s="426"/>
      <c r="C99" s="427"/>
      <c r="D99" s="426"/>
      <c r="E99" s="428"/>
      <c r="F99" s="429"/>
      <c r="G99" s="430"/>
      <c r="H99" s="431"/>
      <c r="I99" s="431"/>
      <c r="J99" s="432"/>
      <c r="K99" s="426"/>
      <c r="L99" s="428"/>
      <c r="M99" s="429"/>
      <c r="N99" s="430"/>
      <c r="O99" s="432"/>
    </row>
    <row r="100" spans="1:15" s="105" customFormat="1" ht="11.25">
      <c r="A100" s="92"/>
      <c r="B100" s="426"/>
      <c r="C100" s="427"/>
      <c r="D100" s="426"/>
      <c r="E100" s="428"/>
      <c r="F100" s="429"/>
      <c r="G100" s="430"/>
      <c r="H100" s="431"/>
      <c r="I100" s="431"/>
      <c r="J100" s="432"/>
      <c r="K100" s="426"/>
      <c r="L100" s="428"/>
      <c r="M100" s="429"/>
      <c r="N100" s="430"/>
      <c r="O100" s="432"/>
    </row>
    <row r="101" spans="1:15" s="105" customFormat="1" ht="11.25">
      <c r="A101" s="92"/>
      <c r="B101" s="426"/>
      <c r="C101" s="427"/>
      <c r="D101" s="426"/>
      <c r="E101" s="428"/>
      <c r="F101" s="429"/>
      <c r="G101" s="430"/>
      <c r="H101" s="431"/>
      <c r="I101" s="431"/>
      <c r="J101" s="432"/>
      <c r="K101" s="426"/>
      <c r="L101" s="428"/>
      <c r="M101" s="429"/>
      <c r="N101" s="430"/>
      <c r="O101" s="432"/>
    </row>
    <row r="102" spans="1:15" s="105" customFormat="1" ht="11.25">
      <c r="A102" s="92"/>
      <c r="B102" s="426"/>
      <c r="C102" s="427"/>
      <c r="D102" s="426"/>
      <c r="E102" s="428"/>
      <c r="F102" s="429"/>
      <c r="G102" s="430"/>
      <c r="H102" s="431"/>
      <c r="I102" s="431"/>
      <c r="J102" s="432"/>
      <c r="K102" s="426"/>
      <c r="L102" s="428"/>
      <c r="M102" s="429"/>
      <c r="N102" s="430"/>
      <c r="O102" s="432"/>
    </row>
    <row r="103" spans="1:15">
      <c r="G103" s="433"/>
      <c r="N103" s="433"/>
    </row>
    <row r="104" spans="1:15">
      <c r="G104" s="433"/>
      <c r="N104" s="433"/>
    </row>
    <row r="105" spans="1:15">
      <c r="G105" s="433"/>
      <c r="N105" s="433"/>
    </row>
    <row r="106" spans="1:15">
      <c r="G106" s="433"/>
      <c r="N106" s="433"/>
    </row>
    <row r="107" spans="1:15">
      <c r="G107" s="433"/>
      <c r="N107" s="433"/>
    </row>
    <row r="108" spans="1:15">
      <c r="G108" s="433"/>
      <c r="N108" s="433"/>
    </row>
    <row r="109" spans="1:15">
      <c r="G109" s="433"/>
      <c r="N109" s="433"/>
    </row>
    <row r="110" spans="1:15">
      <c r="G110" s="433"/>
      <c r="N110" s="433"/>
    </row>
    <row r="111" spans="1:15">
      <c r="G111" s="433"/>
      <c r="N111" s="433"/>
    </row>
    <row r="112" spans="1:15">
      <c r="G112" s="433"/>
      <c r="N112" s="433"/>
    </row>
    <row r="113" spans="7:14">
      <c r="G113" s="433"/>
      <c r="N113" s="433"/>
    </row>
    <row r="114" spans="7:14">
      <c r="G114" s="433"/>
      <c r="N114" s="433"/>
    </row>
    <row r="115" spans="7:14">
      <c r="G115" s="433"/>
      <c r="N115" s="433"/>
    </row>
    <row r="116" spans="7:14">
      <c r="G116" s="433"/>
      <c r="N116" s="433"/>
    </row>
    <row r="117" spans="7:14">
      <c r="G117" s="433"/>
      <c r="N117" s="433"/>
    </row>
    <row r="118" spans="7:14">
      <c r="G118" s="433"/>
      <c r="N118" s="433"/>
    </row>
    <row r="119" spans="7:14">
      <c r="G119" s="433"/>
      <c r="N119" s="433"/>
    </row>
    <row r="120" spans="7:14">
      <c r="G120" s="433"/>
      <c r="N120" s="433"/>
    </row>
    <row r="121" spans="7:14">
      <c r="G121" s="433"/>
      <c r="N121" s="433"/>
    </row>
    <row r="122" spans="7:14">
      <c r="G122" s="433"/>
      <c r="N122" s="433"/>
    </row>
    <row r="123" spans="7:14">
      <c r="G123" s="433"/>
      <c r="N123" s="433"/>
    </row>
    <row r="124" spans="7:14">
      <c r="G124" s="433"/>
      <c r="N124" s="433"/>
    </row>
    <row r="125" spans="7:14">
      <c r="G125" s="433"/>
      <c r="N125" s="433"/>
    </row>
    <row r="126" spans="7:14">
      <c r="G126" s="433"/>
      <c r="N126" s="433"/>
    </row>
    <row r="127" spans="7:14">
      <c r="G127" s="433"/>
      <c r="N127" s="433"/>
    </row>
    <row r="128" spans="7:14">
      <c r="G128" s="433"/>
      <c r="N128" s="433"/>
    </row>
    <row r="129" spans="7:14">
      <c r="G129" s="433"/>
      <c r="N129" s="433"/>
    </row>
    <row r="130" spans="7:14">
      <c r="G130" s="433"/>
      <c r="N130" s="433"/>
    </row>
    <row r="131" spans="7:14">
      <c r="G131" s="433"/>
      <c r="N131" s="433"/>
    </row>
    <row r="132" spans="7:14">
      <c r="G132" s="433"/>
      <c r="N132" s="433"/>
    </row>
    <row r="133" spans="7:14">
      <c r="G133" s="433"/>
      <c r="N133" s="433"/>
    </row>
    <row r="134" spans="7:14">
      <c r="G134" s="433"/>
      <c r="N134" s="433"/>
    </row>
    <row r="135" spans="7:14">
      <c r="G135" s="433"/>
      <c r="N135" s="433"/>
    </row>
    <row r="136" spans="7:14">
      <c r="G136" s="433"/>
      <c r="N136" s="433"/>
    </row>
    <row r="137" spans="7:14">
      <c r="G137" s="433"/>
      <c r="N137" s="433"/>
    </row>
    <row r="138" spans="7:14">
      <c r="G138" s="433"/>
      <c r="N138" s="433"/>
    </row>
    <row r="139" spans="7:14">
      <c r="G139" s="433"/>
      <c r="N139" s="433"/>
    </row>
    <row r="140" spans="7:14">
      <c r="G140" s="433"/>
      <c r="N140" s="433"/>
    </row>
    <row r="141" spans="7:14">
      <c r="G141" s="433"/>
      <c r="N141" s="433"/>
    </row>
    <row r="142" spans="7:14">
      <c r="G142" s="433"/>
      <c r="N142" s="433"/>
    </row>
    <row r="143" spans="7:14">
      <c r="G143" s="433"/>
      <c r="N143" s="433"/>
    </row>
    <row r="144" spans="7:14">
      <c r="G144" s="433"/>
      <c r="N144" s="433"/>
    </row>
    <row r="145" spans="7:14">
      <c r="G145" s="433"/>
      <c r="N145" s="433"/>
    </row>
    <row r="146" spans="7:14">
      <c r="G146" s="433"/>
      <c r="N146" s="433"/>
    </row>
    <row r="147" spans="7:14">
      <c r="G147" s="433"/>
      <c r="N147" s="433"/>
    </row>
    <row r="148" spans="7:14">
      <c r="G148" s="433"/>
      <c r="N148" s="433"/>
    </row>
    <row r="149" spans="7:14">
      <c r="G149" s="433"/>
      <c r="N149" s="433"/>
    </row>
    <row r="150" spans="7:14">
      <c r="G150" s="433"/>
      <c r="N150" s="433"/>
    </row>
    <row r="151" spans="7:14">
      <c r="G151" s="433"/>
      <c r="N151" s="433"/>
    </row>
    <row r="152" spans="7:14">
      <c r="G152" s="433"/>
      <c r="N152" s="433"/>
    </row>
    <row r="153" spans="7:14">
      <c r="G153" s="433"/>
      <c r="N153" s="433"/>
    </row>
    <row r="154" spans="7:14">
      <c r="G154" s="433"/>
      <c r="N154" s="433"/>
    </row>
    <row r="155" spans="7:14">
      <c r="G155" s="433"/>
      <c r="N155" s="433"/>
    </row>
    <row r="156" spans="7:14">
      <c r="G156" s="433"/>
      <c r="N156" s="433"/>
    </row>
    <row r="157" spans="7:14">
      <c r="G157" s="433"/>
      <c r="N157" s="433"/>
    </row>
    <row r="158" spans="7:14">
      <c r="G158" s="433"/>
      <c r="N158" s="433"/>
    </row>
    <row r="159" spans="7:14">
      <c r="G159" s="433"/>
      <c r="N159" s="433"/>
    </row>
    <row r="160" spans="7:14">
      <c r="G160" s="433"/>
      <c r="N160" s="433"/>
    </row>
    <row r="161" spans="7:14">
      <c r="G161" s="433"/>
      <c r="N161" s="433"/>
    </row>
    <row r="162" spans="7:14">
      <c r="G162" s="433"/>
      <c r="N162" s="433"/>
    </row>
    <row r="163" spans="7:14">
      <c r="G163" s="433"/>
      <c r="N163" s="433"/>
    </row>
    <row r="164" spans="7:14">
      <c r="G164" s="433"/>
      <c r="N164" s="433"/>
    </row>
    <row r="165" spans="7:14">
      <c r="G165" s="433"/>
      <c r="N165" s="433"/>
    </row>
    <row r="166" spans="7:14">
      <c r="G166" s="433"/>
      <c r="N166" s="433"/>
    </row>
    <row r="167" spans="7:14">
      <c r="G167" s="433"/>
      <c r="N167" s="433"/>
    </row>
    <row r="168" spans="7:14">
      <c r="G168" s="433"/>
      <c r="N168" s="433"/>
    </row>
    <row r="169" spans="7:14">
      <c r="G169" s="433"/>
      <c r="N169" s="433"/>
    </row>
    <row r="170" spans="7:14">
      <c r="G170" s="433"/>
      <c r="N170" s="433"/>
    </row>
    <row r="171" spans="7:14">
      <c r="G171" s="433"/>
      <c r="N171" s="433"/>
    </row>
    <row r="172" spans="7:14">
      <c r="G172" s="433"/>
      <c r="N172" s="433"/>
    </row>
    <row r="173" spans="7:14">
      <c r="G173" s="433"/>
      <c r="N173" s="433"/>
    </row>
    <row r="174" spans="7:14">
      <c r="G174" s="433"/>
      <c r="N174" s="433"/>
    </row>
    <row r="175" spans="7:14">
      <c r="G175" s="433"/>
      <c r="N175" s="433"/>
    </row>
    <row r="176" spans="7:14">
      <c r="G176" s="433"/>
      <c r="N176" s="433"/>
    </row>
    <row r="177" spans="7:14">
      <c r="G177" s="433"/>
      <c r="N177" s="433"/>
    </row>
    <row r="178" spans="7:14">
      <c r="G178" s="433"/>
      <c r="N178" s="433"/>
    </row>
    <row r="179" spans="7:14">
      <c r="G179" s="433"/>
      <c r="N179" s="433"/>
    </row>
    <row r="180" spans="7:14">
      <c r="G180" s="433"/>
      <c r="N180" s="433"/>
    </row>
    <row r="181" spans="7:14">
      <c r="G181" s="433"/>
      <c r="N181" s="433"/>
    </row>
    <row r="182" spans="7:14">
      <c r="G182" s="433"/>
      <c r="N182" s="433"/>
    </row>
    <row r="183" spans="7:14">
      <c r="G183" s="433"/>
      <c r="N183" s="433"/>
    </row>
    <row r="184" spans="7:14">
      <c r="G184" s="433"/>
      <c r="N184" s="433"/>
    </row>
    <row r="185" spans="7:14">
      <c r="G185" s="433"/>
      <c r="N185" s="433"/>
    </row>
    <row r="186" spans="7:14">
      <c r="G186" s="433"/>
      <c r="N186" s="433"/>
    </row>
    <row r="187" spans="7:14">
      <c r="G187" s="433"/>
      <c r="N187" s="433"/>
    </row>
    <row r="188" spans="7:14">
      <c r="G188" s="433"/>
      <c r="N188" s="433"/>
    </row>
    <row r="189" spans="7:14">
      <c r="G189" s="433"/>
      <c r="N189" s="433"/>
    </row>
    <row r="190" spans="7:14">
      <c r="G190" s="433"/>
      <c r="N190" s="433"/>
    </row>
    <row r="191" spans="7:14">
      <c r="G191" s="433"/>
      <c r="N191" s="433"/>
    </row>
    <row r="192" spans="7:14">
      <c r="G192" s="433"/>
      <c r="N192" s="433"/>
    </row>
    <row r="193" spans="7:14">
      <c r="G193" s="433"/>
      <c r="N193" s="433"/>
    </row>
    <row r="194" spans="7:14">
      <c r="G194" s="433"/>
      <c r="N194" s="433"/>
    </row>
    <row r="195" spans="7:14">
      <c r="G195" s="433"/>
      <c r="N195" s="433"/>
    </row>
    <row r="196" spans="7:14">
      <c r="G196" s="433"/>
      <c r="N196" s="433"/>
    </row>
    <row r="197" spans="7:14">
      <c r="G197" s="433"/>
      <c r="N197" s="433"/>
    </row>
    <row r="198" spans="7:14">
      <c r="G198" s="433"/>
      <c r="N198" s="433"/>
    </row>
    <row r="199" spans="7:14">
      <c r="G199" s="433"/>
      <c r="N199" s="433"/>
    </row>
    <row r="200" spans="7:14">
      <c r="G200" s="433"/>
      <c r="N200" s="433"/>
    </row>
    <row r="201" spans="7:14">
      <c r="G201" s="433"/>
      <c r="N201" s="433"/>
    </row>
    <row r="202" spans="7:14">
      <c r="G202" s="433"/>
      <c r="N202" s="433"/>
    </row>
    <row r="203" spans="7:14">
      <c r="G203" s="433"/>
      <c r="N203" s="433"/>
    </row>
    <row r="204" spans="7:14">
      <c r="G204" s="433"/>
      <c r="N204" s="433"/>
    </row>
    <row r="205" spans="7:14">
      <c r="G205" s="433"/>
      <c r="N205" s="433"/>
    </row>
    <row r="206" spans="7:14">
      <c r="G206" s="433"/>
      <c r="N206" s="433"/>
    </row>
    <row r="207" spans="7:14">
      <c r="G207" s="433"/>
      <c r="N207" s="433"/>
    </row>
    <row r="208" spans="7:14">
      <c r="G208" s="433"/>
      <c r="N208" s="433"/>
    </row>
    <row r="209" spans="7:14">
      <c r="G209" s="433"/>
      <c r="N209" s="433"/>
    </row>
    <row r="210" spans="7:14">
      <c r="G210" s="433"/>
      <c r="N210" s="433"/>
    </row>
    <row r="211" spans="7:14">
      <c r="G211" s="433"/>
      <c r="N211" s="433"/>
    </row>
    <row r="212" spans="7:14">
      <c r="G212" s="433"/>
      <c r="N212" s="433"/>
    </row>
    <row r="213" spans="7:14">
      <c r="G213" s="433"/>
      <c r="N213" s="433"/>
    </row>
    <row r="214" spans="7:14">
      <c r="G214" s="433"/>
      <c r="N214" s="433"/>
    </row>
    <row r="215" spans="7:14">
      <c r="G215" s="433"/>
      <c r="N215" s="433"/>
    </row>
    <row r="216" spans="7:14">
      <c r="G216" s="433"/>
      <c r="N216" s="433"/>
    </row>
    <row r="217" spans="7:14">
      <c r="G217" s="433"/>
      <c r="N217" s="433"/>
    </row>
    <row r="218" spans="7:14">
      <c r="G218" s="433"/>
      <c r="N218" s="433"/>
    </row>
    <row r="219" spans="7:14">
      <c r="G219" s="433"/>
      <c r="N219" s="433"/>
    </row>
    <row r="220" spans="7:14">
      <c r="G220" s="433"/>
      <c r="N220" s="433"/>
    </row>
    <row r="221" spans="7:14">
      <c r="G221" s="433"/>
      <c r="N221" s="433"/>
    </row>
    <row r="222" spans="7:14">
      <c r="G222" s="433"/>
      <c r="N222" s="433"/>
    </row>
    <row r="223" spans="7:14">
      <c r="G223" s="433"/>
      <c r="N223" s="433"/>
    </row>
    <row r="224" spans="7:14">
      <c r="G224" s="433"/>
      <c r="N224" s="433"/>
    </row>
    <row r="225" spans="7:14">
      <c r="G225" s="433"/>
      <c r="N225" s="433"/>
    </row>
    <row r="226" spans="7:14">
      <c r="G226" s="433"/>
      <c r="N226" s="433"/>
    </row>
    <row r="227" spans="7:14">
      <c r="G227" s="433"/>
      <c r="N227" s="433"/>
    </row>
    <row r="228" spans="7:14">
      <c r="G228" s="433"/>
      <c r="N228" s="433"/>
    </row>
    <row r="229" spans="7:14">
      <c r="G229" s="433"/>
      <c r="N229" s="433"/>
    </row>
    <row r="230" spans="7:14">
      <c r="G230" s="433"/>
      <c r="N230" s="433"/>
    </row>
    <row r="231" spans="7:14">
      <c r="G231" s="433"/>
      <c r="N231" s="433"/>
    </row>
    <row r="232" spans="7:14">
      <c r="G232" s="433"/>
      <c r="N232" s="433"/>
    </row>
    <row r="233" spans="7:14">
      <c r="G233" s="433"/>
      <c r="N233" s="433"/>
    </row>
    <row r="234" spans="7:14">
      <c r="G234" s="433"/>
      <c r="N234" s="433"/>
    </row>
    <row r="235" spans="7:14">
      <c r="G235" s="433"/>
      <c r="N235" s="433"/>
    </row>
    <row r="236" spans="7:14">
      <c r="G236" s="433"/>
      <c r="N236" s="433"/>
    </row>
    <row r="237" spans="7:14">
      <c r="G237" s="433"/>
      <c r="N237" s="433"/>
    </row>
    <row r="238" spans="7:14">
      <c r="G238" s="433"/>
      <c r="N238" s="433"/>
    </row>
    <row r="239" spans="7:14">
      <c r="G239" s="433"/>
      <c r="N239" s="433"/>
    </row>
    <row r="240" spans="7:14">
      <c r="G240" s="433"/>
      <c r="N240" s="433"/>
    </row>
    <row r="241" spans="7:14">
      <c r="G241" s="433"/>
      <c r="N241" s="433"/>
    </row>
    <row r="242" spans="7:14">
      <c r="G242" s="433"/>
      <c r="N242" s="433"/>
    </row>
    <row r="243" spans="7:14">
      <c r="G243" s="433"/>
      <c r="N243" s="433"/>
    </row>
    <row r="244" spans="7:14">
      <c r="G244" s="433"/>
      <c r="N244" s="433"/>
    </row>
    <row r="245" spans="7:14">
      <c r="G245" s="433"/>
      <c r="N245" s="433"/>
    </row>
    <row r="246" spans="7:14">
      <c r="G246" s="433"/>
      <c r="N246" s="433"/>
    </row>
    <row r="247" spans="7:14">
      <c r="G247" s="433"/>
      <c r="N247" s="433"/>
    </row>
    <row r="248" spans="7:14">
      <c r="G248" s="433"/>
      <c r="N248" s="433"/>
    </row>
    <row r="249" spans="7:14">
      <c r="G249" s="433"/>
      <c r="N249" s="433"/>
    </row>
    <row r="250" spans="7:14">
      <c r="G250" s="433"/>
      <c r="N250" s="433"/>
    </row>
    <row r="251" spans="7:14">
      <c r="G251" s="433"/>
      <c r="N251" s="433"/>
    </row>
    <row r="252" spans="7:14">
      <c r="G252" s="433"/>
      <c r="N252" s="433"/>
    </row>
    <row r="253" spans="7:14">
      <c r="G253" s="433"/>
      <c r="N253" s="433"/>
    </row>
    <row r="254" spans="7:14">
      <c r="G254" s="433"/>
      <c r="N254" s="433"/>
    </row>
    <row r="255" spans="7:14">
      <c r="G255" s="433"/>
      <c r="N255" s="433"/>
    </row>
    <row r="256" spans="7:14">
      <c r="G256" s="433"/>
      <c r="N256" s="433"/>
    </row>
    <row r="257" spans="7:14">
      <c r="G257" s="433"/>
      <c r="N257" s="433"/>
    </row>
    <row r="258" spans="7:14">
      <c r="G258" s="433"/>
      <c r="N258" s="433"/>
    </row>
    <row r="259" spans="7:14">
      <c r="G259" s="433"/>
      <c r="N259" s="433"/>
    </row>
    <row r="260" spans="7:14">
      <c r="G260" s="433"/>
      <c r="N260" s="433"/>
    </row>
    <row r="261" spans="7:14">
      <c r="G261" s="433"/>
      <c r="N261" s="433"/>
    </row>
    <row r="262" spans="7:14">
      <c r="G262" s="433"/>
      <c r="N262" s="433"/>
    </row>
    <row r="263" spans="7:14">
      <c r="G263" s="433"/>
      <c r="N263" s="433"/>
    </row>
    <row r="264" spans="7:14">
      <c r="G264" s="433"/>
      <c r="N264" s="433"/>
    </row>
    <row r="265" spans="7:14">
      <c r="G265" s="433"/>
      <c r="N265" s="433"/>
    </row>
    <row r="266" spans="7:14">
      <c r="G266" s="433"/>
      <c r="N266" s="433"/>
    </row>
    <row r="267" spans="7:14">
      <c r="G267" s="433"/>
      <c r="N267" s="433"/>
    </row>
    <row r="268" spans="7:14">
      <c r="G268" s="433"/>
      <c r="N268" s="433"/>
    </row>
    <row r="269" spans="7:14">
      <c r="G269" s="433"/>
      <c r="N269" s="433"/>
    </row>
    <row r="270" spans="7:14">
      <c r="G270" s="433"/>
      <c r="N270" s="433"/>
    </row>
    <row r="271" spans="7:14">
      <c r="G271" s="433"/>
      <c r="N271" s="433"/>
    </row>
    <row r="272" spans="7:14">
      <c r="G272" s="433"/>
      <c r="N272" s="433"/>
    </row>
    <row r="273" spans="7:14">
      <c r="G273" s="433"/>
      <c r="N273" s="433"/>
    </row>
    <row r="274" spans="7:14">
      <c r="G274" s="433"/>
      <c r="N274" s="433"/>
    </row>
    <row r="275" spans="7:14">
      <c r="G275" s="433"/>
      <c r="N275" s="433"/>
    </row>
    <row r="276" spans="7:14">
      <c r="G276" s="433"/>
      <c r="N276" s="433"/>
    </row>
    <row r="277" spans="7:14">
      <c r="G277" s="433"/>
      <c r="N277" s="433"/>
    </row>
    <row r="278" spans="7:14">
      <c r="G278" s="433"/>
      <c r="N278" s="433"/>
    </row>
  </sheetData>
  <sheetProtection selectLockedCells="1"/>
  <mergeCells count="14">
    <mergeCell ref="A6:A8"/>
    <mergeCell ref="A3:G3"/>
    <mergeCell ref="B6:C6"/>
    <mergeCell ref="D6:E6"/>
    <mergeCell ref="F6:G6"/>
    <mergeCell ref="A4:G4"/>
    <mergeCell ref="I6:J6"/>
    <mergeCell ref="K6:L6"/>
    <mergeCell ref="M6:N6"/>
    <mergeCell ref="Q6:Q8"/>
    <mergeCell ref="H3:Q3"/>
    <mergeCell ref="O6:P6"/>
    <mergeCell ref="H6:H8"/>
    <mergeCell ref="H4:N4"/>
  </mergeCells>
  <phoneticPr fontId="5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8" man="1"/>
  </colBreaks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37"/>
  <dimension ref="A1:AA103"/>
  <sheetViews>
    <sheetView view="pageBreakPreview" topLeftCell="A4" zoomScaleNormal="100" zoomScaleSheetLayoutView="100" workbookViewId="0">
      <selection activeCell="U14" sqref="U14"/>
    </sheetView>
  </sheetViews>
  <sheetFormatPr defaultRowHeight="14.25"/>
  <cols>
    <col min="1" max="1" width="6.125" style="924" customWidth="1"/>
    <col min="2" max="4" width="6.625" style="925" customWidth="1"/>
    <col min="5" max="5" width="8.875" style="925" customWidth="1"/>
    <col min="6" max="6" width="5.625" style="926" customWidth="1"/>
    <col min="7" max="8" width="5.625" style="922" customWidth="1"/>
    <col min="9" max="9" width="6.125" style="927" customWidth="1"/>
    <col min="10" max="10" width="6.125" style="928" customWidth="1"/>
    <col min="11" max="11" width="6.125" style="922" customWidth="1"/>
    <col min="12" max="12" width="5.625" style="922" customWidth="1"/>
    <col min="13" max="13" width="6.75" style="928" customWidth="1"/>
    <col min="14" max="14" width="0.375" style="929" hidden="1" customWidth="1"/>
    <col min="15" max="15" width="4.875" style="930" customWidth="1"/>
    <col min="16" max="17" width="5.625" style="931" customWidth="1"/>
    <col min="18" max="18" width="8.125" style="922" customWidth="1"/>
    <col min="19" max="19" width="5.125" style="922" customWidth="1"/>
    <col min="20" max="20" width="6.125" style="922" customWidth="1"/>
    <col min="21" max="21" width="5.625" style="922" customWidth="1"/>
    <col min="22" max="22" width="8.875" style="922" customWidth="1"/>
    <col min="23" max="23" width="4.875" style="922" customWidth="1"/>
    <col min="24" max="25" width="5.125" style="922" customWidth="1"/>
    <col min="26" max="26" width="6.875" style="922" customWidth="1"/>
    <col min="27" max="27" width="9.875" style="922" customWidth="1"/>
    <col min="28" max="16384" width="9" style="922"/>
  </cols>
  <sheetData>
    <row r="1" spans="1:27" ht="14.1" customHeight="1">
      <c r="A1" s="912" t="s">
        <v>1165</v>
      </c>
      <c r="B1" s="913"/>
      <c r="C1" s="913"/>
      <c r="D1" s="913"/>
      <c r="E1" s="913"/>
      <c r="F1" s="914"/>
      <c r="G1" s="915"/>
      <c r="H1" s="915"/>
      <c r="I1" s="916"/>
      <c r="J1" s="917"/>
      <c r="K1" s="915"/>
      <c r="L1" s="915"/>
      <c r="M1" s="918"/>
      <c r="N1" s="919"/>
      <c r="O1" s="920"/>
      <c r="P1" s="915"/>
      <c r="Q1" s="915"/>
      <c r="R1" s="915"/>
      <c r="S1" s="915"/>
      <c r="T1" s="915"/>
      <c r="U1" s="915"/>
      <c r="V1" s="915"/>
      <c r="W1" s="915"/>
      <c r="X1" s="921"/>
      <c r="Y1" s="921"/>
      <c r="AA1" s="923" t="s">
        <v>1166</v>
      </c>
    </row>
    <row r="2" spans="1:27" ht="14.1" customHeight="1"/>
    <row r="3" spans="1:27" s="888" customFormat="1" ht="20.100000000000001" customHeight="1">
      <c r="A3" s="1637" t="s">
        <v>1070</v>
      </c>
      <c r="B3" s="1637"/>
      <c r="C3" s="1637"/>
      <c r="D3" s="1637"/>
      <c r="E3" s="1637"/>
      <c r="F3" s="1637"/>
      <c r="G3" s="1637"/>
      <c r="H3" s="1637"/>
      <c r="I3" s="1637"/>
      <c r="J3" s="1637"/>
      <c r="K3" s="1637"/>
      <c r="L3" s="1637"/>
      <c r="M3" s="1637"/>
      <c r="N3" s="2310" t="s">
        <v>1195</v>
      </c>
      <c r="O3" s="2310"/>
      <c r="P3" s="2310"/>
      <c r="Q3" s="2310"/>
      <c r="R3" s="2310"/>
      <c r="S3" s="2310"/>
      <c r="T3" s="2310"/>
      <c r="U3" s="2310"/>
      <c r="V3" s="2310"/>
      <c r="W3" s="2310"/>
      <c r="X3" s="2310"/>
      <c r="Y3" s="2310"/>
      <c r="Z3" s="2310"/>
      <c r="AA3" s="1662"/>
    </row>
    <row r="4" spans="1:27" s="887" customFormat="1" ht="24" customHeight="1">
      <c r="A4" s="2311"/>
      <c r="B4" s="2311"/>
      <c r="C4" s="2311"/>
      <c r="D4" s="2311"/>
      <c r="E4" s="2311"/>
      <c r="F4" s="2311"/>
      <c r="G4" s="2311"/>
      <c r="H4" s="2311"/>
      <c r="I4" s="2311"/>
      <c r="J4" s="2311"/>
      <c r="K4" s="2311"/>
      <c r="L4" s="2311"/>
      <c r="M4" s="2311"/>
      <c r="N4" s="2311"/>
      <c r="O4" s="2311"/>
      <c r="P4" s="2311"/>
      <c r="Q4" s="2311"/>
      <c r="R4" s="2311"/>
      <c r="S4" s="2311"/>
      <c r="T4" s="2311"/>
      <c r="U4" s="2311"/>
      <c r="V4" s="2311"/>
      <c r="W4" s="2311"/>
      <c r="X4" s="2311"/>
      <c r="Y4" s="2311"/>
      <c r="Z4" s="2311"/>
    </row>
    <row r="5" spans="1:27" s="533" customFormat="1" ht="18" customHeight="1" thickBot="1">
      <c r="A5" s="533" t="s">
        <v>1056</v>
      </c>
      <c r="F5" s="932"/>
      <c r="I5" s="933"/>
      <c r="J5" s="934"/>
      <c r="M5" s="935"/>
      <c r="O5" s="936"/>
      <c r="P5" s="937"/>
      <c r="Q5" s="937"/>
      <c r="AA5" s="935" t="s">
        <v>1057</v>
      </c>
    </row>
    <row r="6" spans="1:27" s="938" customFormat="1" ht="14.1" customHeight="1">
      <c r="A6" s="2298" t="s">
        <v>207</v>
      </c>
      <c r="B6" s="2305" t="s">
        <v>72</v>
      </c>
      <c r="C6" s="2306"/>
      <c r="D6" s="2306"/>
      <c r="E6" s="2306"/>
      <c r="F6" s="2307" t="s">
        <v>73</v>
      </c>
      <c r="G6" s="2307"/>
      <c r="H6" s="2307"/>
      <c r="I6" s="2307"/>
      <c r="J6" s="2293" t="s">
        <v>208</v>
      </c>
      <c r="K6" s="2293"/>
      <c r="L6" s="2294"/>
      <c r="M6" s="2294"/>
      <c r="N6" s="2324" t="s">
        <v>209</v>
      </c>
      <c r="O6" s="2312" t="s">
        <v>218</v>
      </c>
      <c r="P6" s="2313"/>
      <c r="Q6" s="2313"/>
      <c r="R6" s="2313"/>
      <c r="S6" s="2306" t="s">
        <v>74</v>
      </c>
      <c r="T6" s="2306"/>
      <c r="U6" s="2306"/>
      <c r="V6" s="2306"/>
      <c r="W6" s="2306" t="s">
        <v>75</v>
      </c>
      <c r="X6" s="2306"/>
      <c r="Y6" s="2317"/>
      <c r="Z6" s="2317"/>
      <c r="AA6" s="2314" t="s">
        <v>219</v>
      </c>
    </row>
    <row r="7" spans="1:27" s="938" customFormat="1" ht="14.1" customHeight="1">
      <c r="A7" s="2299"/>
      <c r="B7" s="2320" t="s">
        <v>321</v>
      </c>
      <c r="C7" s="2321"/>
      <c r="D7" s="2321"/>
      <c r="E7" s="2321"/>
      <c r="F7" s="2295" t="s">
        <v>210</v>
      </c>
      <c r="G7" s="2295"/>
      <c r="H7" s="2295"/>
      <c r="I7" s="2295"/>
      <c r="J7" s="2321" t="s">
        <v>211</v>
      </c>
      <c r="K7" s="2321"/>
      <c r="L7" s="2327"/>
      <c r="M7" s="2327"/>
      <c r="N7" s="2325"/>
      <c r="O7" s="2320" t="s">
        <v>212</v>
      </c>
      <c r="P7" s="2321"/>
      <c r="Q7" s="2321"/>
      <c r="R7" s="2321"/>
      <c r="S7" s="2321" t="s">
        <v>213</v>
      </c>
      <c r="T7" s="2321"/>
      <c r="U7" s="2321"/>
      <c r="V7" s="2321"/>
      <c r="W7" s="2321" t="s">
        <v>214</v>
      </c>
      <c r="X7" s="2321"/>
      <c r="Y7" s="2327"/>
      <c r="Z7" s="2327"/>
      <c r="AA7" s="2315"/>
    </row>
    <row r="8" spans="1:27" s="938" customFormat="1" ht="12" customHeight="1">
      <c r="A8" s="2299"/>
      <c r="B8" s="2301" t="s">
        <v>215</v>
      </c>
      <c r="C8" s="2296" t="s">
        <v>216</v>
      </c>
      <c r="D8" s="2296" t="s">
        <v>1058</v>
      </c>
      <c r="E8" s="2303" t="s">
        <v>217</v>
      </c>
      <c r="F8" s="2303" t="s">
        <v>215</v>
      </c>
      <c r="G8" s="2296" t="s">
        <v>216</v>
      </c>
      <c r="H8" s="2296" t="s">
        <v>1058</v>
      </c>
      <c r="I8" s="2308" t="s">
        <v>1167</v>
      </c>
      <c r="J8" s="2303" t="s">
        <v>215</v>
      </c>
      <c r="K8" s="2296" t="s">
        <v>216</v>
      </c>
      <c r="L8" s="2296" t="s">
        <v>1168</v>
      </c>
      <c r="M8" s="2322" t="s">
        <v>1167</v>
      </c>
      <c r="N8" s="2325"/>
      <c r="O8" s="2328" t="s">
        <v>1169</v>
      </c>
      <c r="P8" s="2318" t="s">
        <v>1170</v>
      </c>
      <c r="Q8" s="2296" t="s">
        <v>1168</v>
      </c>
      <c r="R8" s="2308" t="s">
        <v>1167</v>
      </c>
      <c r="S8" s="2308" t="s">
        <v>1169</v>
      </c>
      <c r="T8" s="2318" t="s">
        <v>1170</v>
      </c>
      <c r="U8" s="2318" t="s">
        <v>1168</v>
      </c>
      <c r="V8" s="2308" t="s">
        <v>1167</v>
      </c>
      <c r="W8" s="2308" t="s">
        <v>1169</v>
      </c>
      <c r="X8" s="2318" t="s">
        <v>1170</v>
      </c>
      <c r="Y8" s="2318" t="s">
        <v>1168</v>
      </c>
      <c r="Z8" s="2322" t="s">
        <v>1167</v>
      </c>
      <c r="AA8" s="2315"/>
    </row>
    <row r="9" spans="1:27" s="938" customFormat="1" ht="30.95" customHeight="1">
      <c r="A9" s="2300"/>
      <c r="B9" s="2302"/>
      <c r="C9" s="2297"/>
      <c r="D9" s="2297"/>
      <c r="E9" s="2304"/>
      <c r="F9" s="2304"/>
      <c r="G9" s="2297"/>
      <c r="H9" s="2297"/>
      <c r="I9" s="2309"/>
      <c r="J9" s="2304"/>
      <c r="K9" s="2297"/>
      <c r="L9" s="2297"/>
      <c r="M9" s="2323"/>
      <c r="N9" s="2326"/>
      <c r="O9" s="2329"/>
      <c r="P9" s="2319"/>
      <c r="Q9" s="2297"/>
      <c r="R9" s="2309"/>
      <c r="S9" s="2309"/>
      <c r="T9" s="2319"/>
      <c r="U9" s="2319"/>
      <c r="V9" s="2309"/>
      <c r="W9" s="2309"/>
      <c r="X9" s="2319"/>
      <c r="Y9" s="2319"/>
      <c r="Z9" s="2323"/>
      <c r="AA9" s="2316"/>
    </row>
    <row r="10" spans="1:27" s="537" customFormat="1" ht="18" customHeight="1">
      <c r="A10" s="891" t="s">
        <v>338</v>
      </c>
      <c r="B10" s="805">
        <v>462</v>
      </c>
      <c r="C10" s="1133">
        <v>790.33</v>
      </c>
      <c r="D10" s="939" t="s">
        <v>1059</v>
      </c>
      <c r="E10" s="1121">
        <v>4197729</v>
      </c>
      <c r="F10" s="805">
        <v>9</v>
      </c>
      <c r="G10" s="805">
        <v>0</v>
      </c>
      <c r="H10" s="805" t="s">
        <v>1059</v>
      </c>
      <c r="I10" s="1125">
        <v>4341</v>
      </c>
      <c r="J10" s="805">
        <v>48</v>
      </c>
      <c r="K10" s="1133">
        <v>13.38</v>
      </c>
      <c r="L10" s="939" t="s">
        <v>1059</v>
      </c>
      <c r="M10" s="1129">
        <v>40237</v>
      </c>
      <c r="N10" s="890" t="s">
        <v>327</v>
      </c>
      <c r="O10" s="1134">
        <v>219</v>
      </c>
      <c r="P10" s="1137">
        <v>43</v>
      </c>
      <c r="Q10" s="940" t="s">
        <v>1196</v>
      </c>
      <c r="R10" s="1134">
        <v>1738024</v>
      </c>
      <c r="S10" s="1125">
        <v>145</v>
      </c>
      <c r="T10" s="1137">
        <v>720.95</v>
      </c>
      <c r="U10" s="940" t="s">
        <v>1059</v>
      </c>
      <c r="V10" s="1125">
        <v>2364224</v>
      </c>
      <c r="W10" s="1125">
        <v>41</v>
      </c>
      <c r="X10" s="1137">
        <v>13</v>
      </c>
      <c r="Y10" s="940" t="s">
        <v>1197</v>
      </c>
      <c r="Z10" s="1144">
        <v>50903</v>
      </c>
      <c r="AA10" s="941" t="s">
        <v>338</v>
      </c>
    </row>
    <row r="11" spans="1:27" s="537" customFormat="1" ht="18" customHeight="1">
      <c r="A11" s="891" t="s">
        <v>334</v>
      </c>
      <c r="B11" s="805">
        <v>334</v>
      </c>
      <c r="C11" s="1133">
        <v>160.62</v>
      </c>
      <c r="D11" s="939" t="s">
        <v>1059</v>
      </c>
      <c r="E11" s="1121">
        <v>3274668</v>
      </c>
      <c r="F11" s="805">
        <v>4</v>
      </c>
      <c r="G11" s="805">
        <v>0</v>
      </c>
      <c r="H11" s="805" t="s">
        <v>1059</v>
      </c>
      <c r="I11" s="1125">
        <v>2975</v>
      </c>
      <c r="J11" s="805">
        <v>45</v>
      </c>
      <c r="K11" s="1133">
        <v>9.98</v>
      </c>
      <c r="L11" s="939" t="s">
        <v>1059</v>
      </c>
      <c r="M11" s="1129">
        <v>119311</v>
      </c>
      <c r="N11" s="890" t="s">
        <v>327</v>
      </c>
      <c r="O11" s="1134">
        <v>177</v>
      </c>
      <c r="P11" s="1137">
        <v>25.8</v>
      </c>
      <c r="Q11" s="940" t="s">
        <v>1196</v>
      </c>
      <c r="R11" s="1134">
        <v>1287780</v>
      </c>
      <c r="S11" s="1125">
        <v>45</v>
      </c>
      <c r="T11" s="1137">
        <v>113.97</v>
      </c>
      <c r="U11" s="940" t="s">
        <v>1059</v>
      </c>
      <c r="V11" s="1125">
        <v>1767484</v>
      </c>
      <c r="W11" s="1125">
        <v>63</v>
      </c>
      <c r="X11" s="1137">
        <v>10.850000000000001</v>
      </c>
      <c r="Y11" s="940" t="s">
        <v>1197</v>
      </c>
      <c r="Z11" s="1144">
        <v>97118</v>
      </c>
      <c r="AA11" s="941" t="s">
        <v>334</v>
      </c>
    </row>
    <row r="12" spans="1:27" s="537" customFormat="1" ht="18" customHeight="1">
      <c r="A12" s="891" t="s">
        <v>404</v>
      </c>
      <c r="B12" s="805">
        <v>333</v>
      </c>
      <c r="C12" s="1133">
        <v>813.91999999999985</v>
      </c>
      <c r="D12" s="939" t="s">
        <v>1059</v>
      </c>
      <c r="E12" s="1121">
        <v>21200853</v>
      </c>
      <c r="F12" s="805">
        <v>5</v>
      </c>
      <c r="G12" s="942">
        <v>0.49</v>
      </c>
      <c r="H12" s="942" t="s">
        <v>1059</v>
      </c>
      <c r="I12" s="1125">
        <v>2763</v>
      </c>
      <c r="J12" s="805">
        <v>39</v>
      </c>
      <c r="K12" s="1133">
        <v>41.78</v>
      </c>
      <c r="L12" s="939" t="s">
        <v>1059</v>
      </c>
      <c r="M12" s="1129">
        <v>167025</v>
      </c>
      <c r="N12" s="890" t="s">
        <v>327</v>
      </c>
      <c r="O12" s="1134">
        <v>204</v>
      </c>
      <c r="P12" s="1137">
        <v>27.740000000000006</v>
      </c>
      <c r="Q12" s="940" t="s">
        <v>1196</v>
      </c>
      <c r="R12" s="1134">
        <v>1767208</v>
      </c>
      <c r="S12" s="1125">
        <v>45</v>
      </c>
      <c r="T12" s="1137">
        <v>742.88</v>
      </c>
      <c r="U12" s="940" t="s">
        <v>1059</v>
      </c>
      <c r="V12" s="1125">
        <v>19089525</v>
      </c>
      <c r="W12" s="1125">
        <v>40</v>
      </c>
      <c r="X12" s="1137">
        <v>1.03</v>
      </c>
      <c r="Y12" s="940" t="s">
        <v>1197</v>
      </c>
      <c r="Z12" s="1144">
        <v>174332</v>
      </c>
      <c r="AA12" s="941" t="s">
        <v>404</v>
      </c>
    </row>
    <row r="13" spans="1:27" s="537" customFormat="1" ht="18" customHeight="1">
      <c r="A13" s="891" t="s">
        <v>665</v>
      </c>
      <c r="B13" s="805">
        <v>332</v>
      </c>
      <c r="C13" s="1133">
        <v>68.489999999999981</v>
      </c>
      <c r="D13" s="939" t="s">
        <v>1059</v>
      </c>
      <c r="E13" s="1121">
        <v>3806034</v>
      </c>
      <c r="F13" s="805">
        <v>9</v>
      </c>
      <c r="G13" s="942">
        <v>0.80999999999999994</v>
      </c>
      <c r="H13" s="942" t="s">
        <v>1059</v>
      </c>
      <c r="I13" s="1125">
        <v>9622</v>
      </c>
      <c r="J13" s="805">
        <v>60</v>
      </c>
      <c r="K13" s="1133">
        <v>17.07</v>
      </c>
      <c r="L13" s="939" t="s">
        <v>1059</v>
      </c>
      <c r="M13" s="1129">
        <v>149915</v>
      </c>
      <c r="N13" s="890" t="s">
        <v>327</v>
      </c>
      <c r="O13" s="1134">
        <v>194</v>
      </c>
      <c r="P13" s="1137">
        <v>39.829999999999991</v>
      </c>
      <c r="Q13" s="940" t="s">
        <v>1196</v>
      </c>
      <c r="R13" s="1134">
        <v>3272762</v>
      </c>
      <c r="S13" s="1125">
        <v>14</v>
      </c>
      <c r="T13" s="1137">
        <v>2.75</v>
      </c>
      <c r="U13" s="940" t="s">
        <v>1059</v>
      </c>
      <c r="V13" s="1125">
        <v>129382</v>
      </c>
      <c r="W13" s="1125">
        <v>55</v>
      </c>
      <c r="X13" s="1137">
        <v>8.0299999999999994</v>
      </c>
      <c r="Y13" s="940" t="s">
        <v>1197</v>
      </c>
      <c r="Z13" s="1144">
        <v>246293</v>
      </c>
      <c r="AA13" s="941" t="s">
        <v>665</v>
      </c>
    </row>
    <row r="14" spans="1:27" s="537" customFormat="1" ht="18" customHeight="1">
      <c r="A14" s="889" t="s">
        <v>1002</v>
      </c>
      <c r="B14" s="943">
        <f t="shared" ref="B14:Z14" si="0">SUM(B16:B38)</f>
        <v>312</v>
      </c>
      <c r="C14" s="944">
        <f t="shared" si="0"/>
        <v>191.04999999999995</v>
      </c>
      <c r="D14" s="1048">
        <f t="shared" si="0"/>
        <v>0</v>
      </c>
      <c r="E14" s="1122">
        <f t="shared" si="0"/>
        <v>11292118</v>
      </c>
      <c r="F14" s="1046">
        <f t="shared" si="0"/>
        <v>3</v>
      </c>
      <c r="G14" s="1042">
        <f>SUM(G16:G38)</f>
        <v>0.04</v>
      </c>
      <c r="H14" s="1045">
        <f t="shared" si="0"/>
        <v>0</v>
      </c>
      <c r="I14" s="1126">
        <f t="shared" si="0"/>
        <v>1834</v>
      </c>
      <c r="J14" s="1046">
        <f t="shared" si="0"/>
        <v>59</v>
      </c>
      <c r="K14" s="1042">
        <f t="shared" si="0"/>
        <v>50.69</v>
      </c>
      <c r="L14" s="1046">
        <f t="shared" si="0"/>
        <v>0</v>
      </c>
      <c r="M14" s="1130">
        <f t="shared" si="0"/>
        <v>293666</v>
      </c>
      <c r="N14" s="1046">
        <f t="shared" si="0"/>
        <v>0</v>
      </c>
      <c r="O14" s="1126">
        <f t="shared" si="0"/>
        <v>193</v>
      </c>
      <c r="P14" s="1138">
        <f t="shared" si="0"/>
        <v>36.730000000000011</v>
      </c>
      <c r="Q14" s="1202">
        <f t="shared" si="0"/>
        <v>0</v>
      </c>
      <c r="R14" s="1136">
        <f t="shared" si="0"/>
        <v>2367832</v>
      </c>
      <c r="S14" s="1126">
        <f t="shared" si="0"/>
        <v>42</v>
      </c>
      <c r="T14" s="1142">
        <f t="shared" si="0"/>
        <v>103.51999999999998</v>
      </c>
      <c r="U14" s="1200">
        <f t="shared" si="0"/>
        <v>0</v>
      </c>
      <c r="V14" s="1126">
        <f t="shared" si="0"/>
        <v>8553602</v>
      </c>
      <c r="W14" s="1126">
        <f t="shared" si="0"/>
        <v>15</v>
      </c>
      <c r="X14" s="1142">
        <f t="shared" si="0"/>
        <v>7.0000000000000007E-2</v>
      </c>
      <c r="Y14" s="1204">
        <f t="shared" si="0"/>
        <v>0</v>
      </c>
      <c r="Z14" s="1145">
        <f t="shared" si="0"/>
        <v>75184</v>
      </c>
      <c r="AA14" s="946" t="s">
        <v>1002</v>
      </c>
    </row>
    <row r="15" spans="1:27" s="538" customFormat="1" ht="16.7" customHeight="1">
      <c r="A15" s="947"/>
      <c r="B15" s="805"/>
      <c r="C15" s="940"/>
      <c r="D15" s="940"/>
      <c r="E15" s="1121"/>
      <c r="F15" s="805"/>
      <c r="G15" s="940"/>
      <c r="H15" s="940"/>
      <c r="I15" s="1125"/>
      <c r="J15" s="805"/>
      <c r="K15" s="940"/>
      <c r="L15" s="940"/>
      <c r="M15" s="1129"/>
      <c r="N15" s="948"/>
      <c r="O15" s="1134"/>
      <c r="P15" s="1139"/>
      <c r="Q15" s="1201"/>
      <c r="R15" s="1134"/>
      <c r="S15" s="1125"/>
      <c r="T15" s="940"/>
      <c r="U15" s="940"/>
      <c r="V15" s="1125"/>
      <c r="W15" s="1125"/>
      <c r="X15" s="1137"/>
      <c r="Y15" s="1205"/>
      <c r="Z15" s="1144"/>
      <c r="AA15" s="949"/>
    </row>
    <row r="16" spans="1:27" s="756" customFormat="1" ht="16.7" customHeight="1">
      <c r="A16" s="950" t="s">
        <v>269</v>
      </c>
      <c r="B16" s="744">
        <f>SUM(F16,J16,O16,S16,W16)</f>
        <v>34</v>
      </c>
      <c r="C16" s="1044">
        <f t="shared" ref="C16:E31" si="1">SUM(G16,K16,P16,T16,X16)</f>
        <v>84.379999999999981</v>
      </c>
      <c r="D16" s="1048">
        <f t="shared" si="1"/>
        <v>0</v>
      </c>
      <c r="E16" s="1123">
        <f t="shared" si="1"/>
        <v>7913553</v>
      </c>
      <c r="F16" s="1050">
        <v>0</v>
      </c>
      <c r="G16" s="1052">
        <v>0</v>
      </c>
      <c r="H16" s="1048">
        <v>0</v>
      </c>
      <c r="I16" s="1127">
        <v>0</v>
      </c>
      <c r="J16" s="1050">
        <v>5</v>
      </c>
      <c r="K16" s="1052">
        <v>0.39</v>
      </c>
      <c r="L16" s="1052">
        <v>0</v>
      </c>
      <c r="M16" s="1131">
        <v>4374</v>
      </c>
      <c r="N16" s="1057">
        <v>0</v>
      </c>
      <c r="O16" s="1135">
        <v>15</v>
      </c>
      <c r="P16" s="1140">
        <v>0.82</v>
      </c>
      <c r="Q16" s="1203">
        <v>0</v>
      </c>
      <c r="R16" s="1135">
        <v>57541</v>
      </c>
      <c r="S16" s="1127">
        <v>8</v>
      </c>
      <c r="T16" s="1137">
        <v>83.11999999999999</v>
      </c>
      <c r="U16" s="1199">
        <v>0</v>
      </c>
      <c r="V16" s="1127">
        <v>7793463</v>
      </c>
      <c r="W16" s="1127">
        <v>6</v>
      </c>
      <c r="X16" s="1137">
        <v>0.05</v>
      </c>
      <c r="Y16" s="1206">
        <v>0</v>
      </c>
      <c r="Z16" s="1146">
        <v>58175</v>
      </c>
      <c r="AA16" s="951" t="s">
        <v>25</v>
      </c>
    </row>
    <row r="17" spans="1:27" s="756" customFormat="1" ht="16.7" customHeight="1">
      <c r="A17" s="950" t="s">
        <v>271</v>
      </c>
      <c r="B17" s="1048">
        <f t="shared" ref="B17:B38" si="2">SUM(F17,J17,O17,S17,W17)</f>
        <v>22</v>
      </c>
      <c r="C17" s="1044">
        <f t="shared" si="1"/>
        <v>8.93</v>
      </c>
      <c r="D17" s="1048">
        <f t="shared" si="1"/>
        <v>0</v>
      </c>
      <c r="E17" s="1123">
        <f t="shared" si="1"/>
        <v>182641</v>
      </c>
      <c r="F17" s="1050">
        <v>0</v>
      </c>
      <c r="G17" s="1052">
        <v>0</v>
      </c>
      <c r="H17" s="1048">
        <v>0</v>
      </c>
      <c r="I17" s="1127">
        <v>0</v>
      </c>
      <c r="J17" s="1050">
        <v>6</v>
      </c>
      <c r="K17" s="1052">
        <v>4.5599999999999996</v>
      </c>
      <c r="L17" s="1052">
        <v>0</v>
      </c>
      <c r="M17" s="1131">
        <v>6133</v>
      </c>
      <c r="N17" s="1057">
        <v>0</v>
      </c>
      <c r="O17" s="1135">
        <v>12</v>
      </c>
      <c r="P17" s="1140">
        <v>4.05</v>
      </c>
      <c r="Q17" s="1055">
        <v>0</v>
      </c>
      <c r="R17" s="1135">
        <v>153802</v>
      </c>
      <c r="S17" s="1127">
        <v>4</v>
      </c>
      <c r="T17" s="1137">
        <v>0.32</v>
      </c>
      <c r="U17" s="1199">
        <v>0</v>
      </c>
      <c r="V17" s="1127">
        <v>22706</v>
      </c>
      <c r="W17" s="1127">
        <v>0</v>
      </c>
      <c r="X17" s="1137">
        <v>0</v>
      </c>
      <c r="Y17" s="1206">
        <v>0</v>
      </c>
      <c r="Z17" s="1146">
        <v>0</v>
      </c>
      <c r="AA17" s="951" t="s">
        <v>26</v>
      </c>
    </row>
    <row r="18" spans="1:27" s="756" customFormat="1" ht="16.7" customHeight="1">
      <c r="A18" s="950" t="s">
        <v>273</v>
      </c>
      <c r="B18" s="1048">
        <f t="shared" si="2"/>
        <v>28</v>
      </c>
      <c r="C18" s="1044">
        <f t="shared" si="1"/>
        <v>8.44</v>
      </c>
      <c r="D18" s="1048">
        <f t="shared" si="1"/>
        <v>0</v>
      </c>
      <c r="E18" s="1123">
        <f t="shared" si="1"/>
        <v>437904</v>
      </c>
      <c r="F18" s="1050">
        <v>0</v>
      </c>
      <c r="G18" s="1052">
        <v>0</v>
      </c>
      <c r="H18" s="1048">
        <v>0</v>
      </c>
      <c r="I18" s="1127">
        <v>0</v>
      </c>
      <c r="J18" s="1050">
        <v>7</v>
      </c>
      <c r="K18" s="1052">
        <v>2.2200000000000002</v>
      </c>
      <c r="L18" s="1052">
        <v>0</v>
      </c>
      <c r="M18" s="1131">
        <v>8172</v>
      </c>
      <c r="N18" s="1057">
        <v>0</v>
      </c>
      <c r="O18" s="1135">
        <v>20</v>
      </c>
      <c r="P18" s="1140">
        <v>6.21</v>
      </c>
      <c r="Q18" s="1055">
        <v>0</v>
      </c>
      <c r="R18" s="1135">
        <v>427062</v>
      </c>
      <c r="S18" s="1127">
        <v>1</v>
      </c>
      <c r="T18" s="1137">
        <v>0.01</v>
      </c>
      <c r="U18" s="1199">
        <v>0</v>
      </c>
      <c r="V18" s="1127">
        <v>2670</v>
      </c>
      <c r="W18" s="1127">
        <v>0</v>
      </c>
      <c r="X18" s="1137">
        <v>0</v>
      </c>
      <c r="Y18" s="1206">
        <v>0</v>
      </c>
      <c r="Z18" s="1146">
        <v>0</v>
      </c>
      <c r="AA18" s="951" t="s">
        <v>27</v>
      </c>
    </row>
    <row r="19" spans="1:27" s="756" customFormat="1" ht="16.7" customHeight="1">
      <c r="A19" s="950" t="s">
        <v>275</v>
      </c>
      <c r="B19" s="1048">
        <f t="shared" si="2"/>
        <v>19</v>
      </c>
      <c r="C19" s="1044">
        <f t="shared" si="1"/>
        <v>5.29</v>
      </c>
      <c r="D19" s="1048">
        <f t="shared" si="1"/>
        <v>0</v>
      </c>
      <c r="E19" s="1123">
        <f t="shared" si="1"/>
        <v>406826</v>
      </c>
      <c r="F19" s="1050">
        <v>0</v>
      </c>
      <c r="G19" s="1052">
        <v>0</v>
      </c>
      <c r="H19" s="1048">
        <v>0</v>
      </c>
      <c r="I19" s="1127">
        <v>0</v>
      </c>
      <c r="J19" s="1050">
        <v>2</v>
      </c>
      <c r="K19" s="1052">
        <v>1.48</v>
      </c>
      <c r="L19" s="1052">
        <v>0</v>
      </c>
      <c r="M19" s="1131">
        <v>19999</v>
      </c>
      <c r="N19" s="1057">
        <v>0</v>
      </c>
      <c r="O19" s="1135">
        <v>15</v>
      </c>
      <c r="P19" s="1140">
        <v>3.69</v>
      </c>
      <c r="Q19" s="1055">
        <v>0</v>
      </c>
      <c r="R19" s="1135">
        <v>378336</v>
      </c>
      <c r="S19" s="1127">
        <v>2</v>
      </c>
      <c r="T19" s="1137">
        <v>0.12000000000000001</v>
      </c>
      <c r="U19" s="1199">
        <v>0</v>
      </c>
      <c r="V19" s="1127">
        <v>8491</v>
      </c>
      <c r="W19" s="1127">
        <v>0</v>
      </c>
      <c r="X19" s="1137">
        <v>0</v>
      </c>
      <c r="Y19" s="1206">
        <v>0</v>
      </c>
      <c r="Z19" s="1146">
        <v>0</v>
      </c>
      <c r="AA19" s="951" t="s">
        <v>28</v>
      </c>
    </row>
    <row r="20" spans="1:27" s="756" customFormat="1" ht="16.7" customHeight="1">
      <c r="A20" s="950" t="s">
        <v>277</v>
      </c>
      <c r="B20" s="1048">
        <f t="shared" si="2"/>
        <v>14</v>
      </c>
      <c r="C20" s="1044">
        <f t="shared" si="1"/>
        <v>1.2400000000000002</v>
      </c>
      <c r="D20" s="1048">
        <f t="shared" si="1"/>
        <v>0</v>
      </c>
      <c r="E20" s="1123">
        <f t="shared" si="1"/>
        <v>9546</v>
      </c>
      <c r="F20" s="1050">
        <v>0</v>
      </c>
      <c r="G20" s="1052">
        <v>0</v>
      </c>
      <c r="H20" s="1048">
        <v>0</v>
      </c>
      <c r="I20" s="1127">
        <v>0</v>
      </c>
      <c r="J20" s="1050">
        <v>5</v>
      </c>
      <c r="K20" s="1052">
        <v>0.01</v>
      </c>
      <c r="L20" s="1052">
        <v>0</v>
      </c>
      <c r="M20" s="1131">
        <v>243</v>
      </c>
      <c r="N20" s="1057">
        <v>0</v>
      </c>
      <c r="O20" s="1135">
        <v>6</v>
      </c>
      <c r="P20" s="1140">
        <v>1.1100000000000001</v>
      </c>
      <c r="Q20" s="1055">
        <v>0</v>
      </c>
      <c r="R20" s="1135">
        <v>174</v>
      </c>
      <c r="S20" s="1127">
        <v>3</v>
      </c>
      <c r="T20" s="1137">
        <v>0.12</v>
      </c>
      <c r="U20" s="1199">
        <v>0</v>
      </c>
      <c r="V20" s="1127">
        <v>9129</v>
      </c>
      <c r="W20" s="1127">
        <v>0</v>
      </c>
      <c r="X20" s="1137">
        <v>0</v>
      </c>
      <c r="Y20" s="1206">
        <v>0</v>
      </c>
      <c r="Z20" s="1146">
        <v>0</v>
      </c>
      <c r="AA20" s="951" t="s">
        <v>29</v>
      </c>
    </row>
    <row r="21" spans="1:27" s="756" customFormat="1" ht="16.7" customHeight="1">
      <c r="A21" s="950" t="s">
        <v>279</v>
      </c>
      <c r="B21" s="1048">
        <f t="shared" si="2"/>
        <v>7</v>
      </c>
      <c r="C21" s="1044">
        <f t="shared" si="1"/>
        <v>0.66999999999999993</v>
      </c>
      <c r="D21" s="1048">
        <f t="shared" si="1"/>
        <v>0</v>
      </c>
      <c r="E21" s="1123">
        <f t="shared" si="1"/>
        <v>17361</v>
      </c>
      <c r="F21" s="1050">
        <v>0</v>
      </c>
      <c r="G21" s="1052">
        <v>0</v>
      </c>
      <c r="H21" s="1048">
        <v>0</v>
      </c>
      <c r="I21" s="1127">
        <v>0</v>
      </c>
      <c r="J21" s="1050">
        <v>0</v>
      </c>
      <c r="K21" s="1052">
        <v>0</v>
      </c>
      <c r="L21" s="1052">
        <v>0</v>
      </c>
      <c r="M21" s="1131">
        <v>0</v>
      </c>
      <c r="N21" s="1057">
        <v>0</v>
      </c>
      <c r="O21" s="1135">
        <v>6</v>
      </c>
      <c r="P21" s="1140">
        <v>0.37</v>
      </c>
      <c r="Q21" s="1055">
        <v>0</v>
      </c>
      <c r="R21" s="1135">
        <v>7479</v>
      </c>
      <c r="S21" s="1127">
        <v>1</v>
      </c>
      <c r="T21" s="1137">
        <v>0.3</v>
      </c>
      <c r="U21" s="1199">
        <v>0</v>
      </c>
      <c r="V21" s="1127">
        <v>9882</v>
      </c>
      <c r="W21" s="1127">
        <v>0</v>
      </c>
      <c r="X21" s="1137">
        <v>0</v>
      </c>
      <c r="Y21" s="1206">
        <v>0</v>
      </c>
      <c r="Z21" s="1146">
        <v>0</v>
      </c>
      <c r="AA21" s="951" t="s">
        <v>30</v>
      </c>
    </row>
    <row r="22" spans="1:27" s="756" customFormat="1" ht="16.7" customHeight="1">
      <c r="A22" s="950" t="s">
        <v>281</v>
      </c>
      <c r="B22" s="1048">
        <f t="shared" si="2"/>
        <v>19</v>
      </c>
      <c r="C22" s="1044">
        <f t="shared" si="1"/>
        <v>3.5599999999999996</v>
      </c>
      <c r="D22" s="1048">
        <f t="shared" si="1"/>
        <v>0</v>
      </c>
      <c r="E22" s="1123">
        <f t="shared" si="1"/>
        <v>279211</v>
      </c>
      <c r="F22" s="1050">
        <v>0</v>
      </c>
      <c r="G22" s="1052">
        <v>0</v>
      </c>
      <c r="H22" s="1048">
        <v>0</v>
      </c>
      <c r="I22" s="1127">
        <v>0</v>
      </c>
      <c r="J22" s="1050">
        <v>2</v>
      </c>
      <c r="K22" s="1052">
        <v>1.3</v>
      </c>
      <c r="L22" s="1052">
        <v>0</v>
      </c>
      <c r="M22" s="1131">
        <v>107106</v>
      </c>
      <c r="N22" s="1057">
        <v>0</v>
      </c>
      <c r="O22" s="1135">
        <v>10</v>
      </c>
      <c r="P22" s="1140">
        <v>1.96</v>
      </c>
      <c r="Q22" s="1055">
        <v>0</v>
      </c>
      <c r="R22" s="1135">
        <v>138730</v>
      </c>
      <c r="S22" s="1127">
        <v>3</v>
      </c>
      <c r="T22" s="1137">
        <v>0.30000000000000004</v>
      </c>
      <c r="U22" s="1199">
        <v>0</v>
      </c>
      <c r="V22" s="1127">
        <v>16575</v>
      </c>
      <c r="W22" s="1127">
        <v>4</v>
      </c>
      <c r="X22" s="1137">
        <v>0</v>
      </c>
      <c r="Y22" s="1206">
        <v>0</v>
      </c>
      <c r="Z22" s="1146">
        <v>16800</v>
      </c>
      <c r="AA22" s="951" t="s">
        <v>31</v>
      </c>
    </row>
    <row r="23" spans="1:27" s="756" customFormat="1" ht="16.7" customHeight="1">
      <c r="A23" s="950" t="s">
        <v>283</v>
      </c>
      <c r="B23" s="1048">
        <f t="shared" si="2"/>
        <v>24</v>
      </c>
      <c r="C23" s="1044">
        <f t="shared" si="1"/>
        <v>8.19</v>
      </c>
      <c r="D23" s="1048">
        <f t="shared" si="1"/>
        <v>0</v>
      </c>
      <c r="E23" s="1123">
        <f t="shared" si="1"/>
        <v>318156</v>
      </c>
      <c r="F23" s="1050">
        <v>0</v>
      </c>
      <c r="G23" s="1052">
        <v>0</v>
      </c>
      <c r="H23" s="1048">
        <v>0</v>
      </c>
      <c r="I23" s="1127">
        <v>0</v>
      </c>
      <c r="J23" s="1050">
        <v>7</v>
      </c>
      <c r="K23" s="1052">
        <v>4.28</v>
      </c>
      <c r="L23" s="1052">
        <v>0</v>
      </c>
      <c r="M23" s="1131">
        <v>24501</v>
      </c>
      <c r="N23" s="1057">
        <v>0</v>
      </c>
      <c r="O23" s="1135">
        <v>12</v>
      </c>
      <c r="P23" s="1140">
        <v>2.5499999999999998</v>
      </c>
      <c r="Q23" s="1055">
        <v>0</v>
      </c>
      <c r="R23" s="1135">
        <v>232329</v>
      </c>
      <c r="S23" s="1127">
        <v>4</v>
      </c>
      <c r="T23" s="1137">
        <v>1.36</v>
      </c>
      <c r="U23" s="1199">
        <v>0</v>
      </c>
      <c r="V23" s="1127">
        <v>61326</v>
      </c>
      <c r="W23" s="1127">
        <v>1</v>
      </c>
      <c r="X23" s="1137">
        <v>0</v>
      </c>
      <c r="Y23" s="1206">
        <v>0</v>
      </c>
      <c r="Z23" s="1146">
        <v>0</v>
      </c>
      <c r="AA23" s="951" t="s">
        <v>32</v>
      </c>
    </row>
    <row r="24" spans="1:27" s="756" customFormat="1" ht="16.7" customHeight="1">
      <c r="A24" s="950" t="s">
        <v>285</v>
      </c>
      <c r="B24" s="1048">
        <f t="shared" si="2"/>
        <v>16</v>
      </c>
      <c r="C24" s="1044">
        <f t="shared" si="1"/>
        <v>29.110000000000003</v>
      </c>
      <c r="D24" s="1048">
        <f t="shared" si="1"/>
        <v>0</v>
      </c>
      <c r="E24" s="1123">
        <f t="shared" si="1"/>
        <v>465212</v>
      </c>
      <c r="F24" s="1050">
        <v>1</v>
      </c>
      <c r="G24" s="1052">
        <v>0.02</v>
      </c>
      <c r="H24" s="1048">
        <v>0</v>
      </c>
      <c r="I24" s="1127">
        <v>0</v>
      </c>
      <c r="J24" s="1050">
        <v>4</v>
      </c>
      <c r="K24" s="1052">
        <v>22.75</v>
      </c>
      <c r="L24" s="1052">
        <v>0</v>
      </c>
      <c r="M24" s="1131">
        <v>0</v>
      </c>
      <c r="N24" s="1057">
        <v>0</v>
      </c>
      <c r="O24" s="1135">
        <v>10</v>
      </c>
      <c r="P24" s="1140">
        <v>6.33</v>
      </c>
      <c r="Q24" s="1055">
        <v>0</v>
      </c>
      <c r="R24" s="1135">
        <v>461114</v>
      </c>
      <c r="S24" s="1127">
        <v>1</v>
      </c>
      <c r="T24" s="1137">
        <v>0.01</v>
      </c>
      <c r="U24" s="1199">
        <v>0</v>
      </c>
      <c r="V24" s="1127">
        <v>4098</v>
      </c>
      <c r="W24" s="1127">
        <v>0</v>
      </c>
      <c r="X24" s="1137">
        <v>0</v>
      </c>
      <c r="Y24" s="1206">
        <v>0</v>
      </c>
      <c r="Z24" s="1146">
        <v>0</v>
      </c>
      <c r="AA24" s="951" t="s">
        <v>33</v>
      </c>
    </row>
    <row r="25" spans="1:27" s="756" customFormat="1" ht="16.7" customHeight="1">
      <c r="A25" s="950" t="s">
        <v>287</v>
      </c>
      <c r="B25" s="1048">
        <f t="shared" si="2"/>
        <v>20</v>
      </c>
      <c r="C25" s="1044">
        <f t="shared" si="1"/>
        <v>9.41</v>
      </c>
      <c r="D25" s="1048">
        <f t="shared" si="1"/>
        <v>0</v>
      </c>
      <c r="E25" s="1123">
        <f t="shared" si="1"/>
        <v>129361</v>
      </c>
      <c r="F25" s="1050">
        <v>0</v>
      </c>
      <c r="G25" s="1052">
        <v>0</v>
      </c>
      <c r="H25" s="1048">
        <v>0</v>
      </c>
      <c r="I25" s="1127">
        <v>0</v>
      </c>
      <c r="J25" s="1050">
        <v>3</v>
      </c>
      <c r="K25" s="1052">
        <v>7.12</v>
      </c>
      <c r="L25" s="1052">
        <v>0</v>
      </c>
      <c r="M25" s="1131">
        <v>2024</v>
      </c>
      <c r="N25" s="1057">
        <v>0</v>
      </c>
      <c r="O25" s="1135">
        <v>17</v>
      </c>
      <c r="P25" s="1140">
        <v>2.29</v>
      </c>
      <c r="Q25" s="1055">
        <v>0</v>
      </c>
      <c r="R25" s="1135">
        <v>127337</v>
      </c>
      <c r="S25" s="1127">
        <v>0</v>
      </c>
      <c r="T25" s="1137">
        <v>0</v>
      </c>
      <c r="U25" s="1199">
        <v>0</v>
      </c>
      <c r="V25" s="1127">
        <v>0</v>
      </c>
      <c r="W25" s="1127">
        <v>0</v>
      </c>
      <c r="X25" s="1137">
        <v>0</v>
      </c>
      <c r="Y25" s="1206">
        <v>0</v>
      </c>
      <c r="Z25" s="1146">
        <v>0</v>
      </c>
      <c r="AA25" s="951" t="s">
        <v>559</v>
      </c>
    </row>
    <row r="26" spans="1:27" s="756" customFormat="1" ht="16.7" customHeight="1">
      <c r="A26" s="950" t="s">
        <v>289</v>
      </c>
      <c r="B26" s="1048">
        <f t="shared" si="2"/>
        <v>2</v>
      </c>
      <c r="C26" s="1044">
        <f t="shared" si="1"/>
        <v>0.11000000000000001</v>
      </c>
      <c r="D26" s="1048">
        <f t="shared" si="1"/>
        <v>0</v>
      </c>
      <c r="E26" s="1123">
        <f t="shared" si="1"/>
        <v>4931</v>
      </c>
      <c r="F26" s="1050">
        <v>0</v>
      </c>
      <c r="G26" s="1052">
        <v>0</v>
      </c>
      <c r="H26" s="1048">
        <v>0</v>
      </c>
      <c r="I26" s="1127">
        <v>0</v>
      </c>
      <c r="J26" s="1050">
        <v>1</v>
      </c>
      <c r="K26" s="1052">
        <v>0.04</v>
      </c>
      <c r="L26" s="1052">
        <v>0</v>
      </c>
      <c r="M26" s="1131">
        <v>50</v>
      </c>
      <c r="N26" s="1057">
        <v>0</v>
      </c>
      <c r="O26" s="1135">
        <v>1</v>
      </c>
      <c r="P26" s="1140">
        <v>7.0000000000000007E-2</v>
      </c>
      <c r="Q26" s="1055">
        <v>0</v>
      </c>
      <c r="R26" s="1135">
        <v>4881</v>
      </c>
      <c r="S26" s="1127">
        <v>0</v>
      </c>
      <c r="T26" s="1137">
        <v>0</v>
      </c>
      <c r="U26" s="1199">
        <v>0</v>
      </c>
      <c r="V26" s="1127">
        <v>0</v>
      </c>
      <c r="W26" s="1127">
        <v>0</v>
      </c>
      <c r="X26" s="1137">
        <v>0</v>
      </c>
      <c r="Y26" s="1206">
        <v>0</v>
      </c>
      <c r="Z26" s="1146">
        <v>0</v>
      </c>
      <c r="AA26" s="951" t="s">
        <v>35</v>
      </c>
    </row>
    <row r="27" spans="1:27" s="756" customFormat="1" ht="16.7" customHeight="1">
      <c r="A27" s="950" t="s">
        <v>291</v>
      </c>
      <c r="B27" s="1048">
        <f t="shared" si="2"/>
        <v>14</v>
      </c>
      <c r="C27" s="1044">
        <f t="shared" si="1"/>
        <v>1.7</v>
      </c>
      <c r="D27" s="1048">
        <f t="shared" si="1"/>
        <v>0</v>
      </c>
      <c r="E27" s="1123">
        <f t="shared" si="1"/>
        <v>49740</v>
      </c>
      <c r="F27" s="1050">
        <v>0</v>
      </c>
      <c r="G27" s="1052">
        <v>0</v>
      </c>
      <c r="H27" s="1048">
        <v>0</v>
      </c>
      <c r="I27" s="1127">
        <v>0</v>
      </c>
      <c r="J27" s="1050">
        <v>0</v>
      </c>
      <c r="K27" s="1052">
        <v>0</v>
      </c>
      <c r="L27" s="1052">
        <v>0</v>
      </c>
      <c r="M27" s="1131">
        <v>0</v>
      </c>
      <c r="N27" s="1057">
        <v>0</v>
      </c>
      <c r="O27" s="1135">
        <v>14</v>
      </c>
      <c r="P27" s="1140">
        <v>1.7</v>
      </c>
      <c r="Q27" s="1055">
        <v>0</v>
      </c>
      <c r="R27" s="1135">
        <v>49740</v>
      </c>
      <c r="S27" s="1127">
        <v>0</v>
      </c>
      <c r="T27" s="1137">
        <v>0</v>
      </c>
      <c r="U27" s="1199">
        <v>0</v>
      </c>
      <c r="V27" s="1127">
        <v>0</v>
      </c>
      <c r="W27" s="1127">
        <v>0</v>
      </c>
      <c r="X27" s="1137">
        <v>0</v>
      </c>
      <c r="Y27" s="1206">
        <v>0</v>
      </c>
      <c r="Z27" s="1146">
        <v>0</v>
      </c>
      <c r="AA27" s="951" t="s">
        <v>36</v>
      </c>
    </row>
    <row r="28" spans="1:27" s="756" customFormat="1" ht="16.7" customHeight="1">
      <c r="A28" s="950" t="s">
        <v>293</v>
      </c>
      <c r="B28" s="1048">
        <f t="shared" si="2"/>
        <v>3</v>
      </c>
      <c r="C28" s="1044">
        <f t="shared" si="1"/>
        <v>1.2</v>
      </c>
      <c r="D28" s="1048">
        <f t="shared" si="1"/>
        <v>0</v>
      </c>
      <c r="E28" s="1123">
        <f t="shared" si="1"/>
        <v>58325</v>
      </c>
      <c r="F28" s="1050">
        <v>0</v>
      </c>
      <c r="G28" s="1052">
        <v>0</v>
      </c>
      <c r="H28" s="1048">
        <v>0</v>
      </c>
      <c r="I28" s="1127">
        <v>0</v>
      </c>
      <c r="J28" s="1050">
        <v>0</v>
      </c>
      <c r="K28" s="1052">
        <v>0</v>
      </c>
      <c r="L28" s="1052">
        <v>0</v>
      </c>
      <c r="M28" s="1131">
        <v>0</v>
      </c>
      <c r="N28" s="1057">
        <v>0</v>
      </c>
      <c r="O28" s="1135">
        <v>0</v>
      </c>
      <c r="P28" s="1140">
        <v>0</v>
      </c>
      <c r="Q28" s="1055">
        <v>0</v>
      </c>
      <c r="R28" s="1135">
        <v>0</v>
      </c>
      <c r="S28" s="1127">
        <v>3</v>
      </c>
      <c r="T28" s="1137">
        <v>1.2</v>
      </c>
      <c r="U28" s="1199">
        <v>0</v>
      </c>
      <c r="V28" s="1127">
        <v>58325</v>
      </c>
      <c r="W28" s="1127">
        <v>0</v>
      </c>
      <c r="X28" s="1137">
        <v>0</v>
      </c>
      <c r="Y28" s="1206">
        <v>0</v>
      </c>
      <c r="Z28" s="1146">
        <v>0</v>
      </c>
      <c r="AA28" s="951" t="s">
        <v>37</v>
      </c>
    </row>
    <row r="29" spans="1:27" s="756" customFormat="1" ht="16.7" customHeight="1">
      <c r="A29" s="950" t="s">
        <v>295</v>
      </c>
      <c r="B29" s="1048">
        <f t="shared" si="2"/>
        <v>3</v>
      </c>
      <c r="C29" s="1044">
        <f t="shared" si="1"/>
        <v>0.12000000000000001</v>
      </c>
      <c r="D29" s="1048">
        <f t="shared" si="1"/>
        <v>0</v>
      </c>
      <c r="E29" s="1123">
        <f t="shared" si="1"/>
        <v>5143</v>
      </c>
      <c r="F29" s="1050">
        <v>1</v>
      </c>
      <c r="G29" s="1052">
        <v>0.02</v>
      </c>
      <c r="H29" s="1048">
        <v>0</v>
      </c>
      <c r="I29" s="1127">
        <v>1000</v>
      </c>
      <c r="J29" s="1050">
        <v>0</v>
      </c>
      <c r="K29" s="1052">
        <v>0</v>
      </c>
      <c r="L29" s="1052">
        <v>0</v>
      </c>
      <c r="M29" s="1131">
        <v>0</v>
      </c>
      <c r="N29" s="1057">
        <v>0</v>
      </c>
      <c r="O29" s="1135">
        <v>0</v>
      </c>
      <c r="P29" s="1140">
        <v>0</v>
      </c>
      <c r="Q29" s="1055">
        <v>0</v>
      </c>
      <c r="R29" s="1135">
        <v>0</v>
      </c>
      <c r="S29" s="1127">
        <v>1</v>
      </c>
      <c r="T29" s="1137">
        <v>0.1</v>
      </c>
      <c r="U29" s="1199">
        <v>0</v>
      </c>
      <c r="V29" s="1127">
        <v>4143</v>
      </c>
      <c r="W29" s="1127">
        <v>1</v>
      </c>
      <c r="X29" s="1137">
        <v>0</v>
      </c>
      <c r="Y29" s="1206">
        <v>0</v>
      </c>
      <c r="Z29" s="1146">
        <v>0</v>
      </c>
      <c r="AA29" s="951" t="s">
        <v>38</v>
      </c>
    </row>
    <row r="30" spans="1:27" s="756" customFormat="1" ht="16.7" customHeight="1">
      <c r="A30" s="950" t="s">
        <v>297</v>
      </c>
      <c r="B30" s="1048">
        <f t="shared" si="2"/>
        <v>4</v>
      </c>
      <c r="C30" s="1044">
        <f t="shared" si="1"/>
        <v>0.13</v>
      </c>
      <c r="D30" s="1048">
        <f t="shared" si="1"/>
        <v>0</v>
      </c>
      <c r="E30" s="1123">
        <f t="shared" si="1"/>
        <v>10187</v>
      </c>
      <c r="F30" s="1050">
        <v>0</v>
      </c>
      <c r="G30" s="1052">
        <v>0</v>
      </c>
      <c r="H30" s="1048">
        <v>0</v>
      </c>
      <c r="I30" s="1127">
        <v>0</v>
      </c>
      <c r="J30" s="1050">
        <v>0</v>
      </c>
      <c r="K30" s="1052">
        <v>0</v>
      </c>
      <c r="L30" s="1052">
        <v>0</v>
      </c>
      <c r="M30" s="1131">
        <v>0</v>
      </c>
      <c r="N30" s="1057">
        <v>0</v>
      </c>
      <c r="O30" s="1135">
        <v>0</v>
      </c>
      <c r="P30" s="1140">
        <v>0</v>
      </c>
      <c r="Q30" s="1055">
        <v>0</v>
      </c>
      <c r="R30" s="1135">
        <v>0</v>
      </c>
      <c r="S30" s="1127">
        <v>4</v>
      </c>
      <c r="T30" s="1137">
        <v>0.13</v>
      </c>
      <c r="U30" s="1199">
        <v>0</v>
      </c>
      <c r="V30" s="1127">
        <v>10187</v>
      </c>
      <c r="W30" s="1127">
        <v>0</v>
      </c>
      <c r="X30" s="1137">
        <v>0</v>
      </c>
      <c r="Y30" s="1206">
        <v>0</v>
      </c>
      <c r="Z30" s="1146">
        <v>0</v>
      </c>
      <c r="AA30" s="951" t="s">
        <v>39</v>
      </c>
    </row>
    <row r="31" spans="1:27" s="756" customFormat="1" ht="16.7" customHeight="1">
      <c r="A31" s="950" t="s">
        <v>299</v>
      </c>
      <c r="B31" s="1048">
        <f t="shared" si="2"/>
        <v>21</v>
      </c>
      <c r="C31" s="1044">
        <f t="shared" si="1"/>
        <v>1.4100000000000001</v>
      </c>
      <c r="D31" s="1048">
        <f t="shared" si="1"/>
        <v>0</v>
      </c>
      <c r="E31" s="1123">
        <f t="shared" si="1"/>
        <v>113517</v>
      </c>
      <c r="F31" s="1050">
        <v>0</v>
      </c>
      <c r="G31" s="1052">
        <v>0</v>
      </c>
      <c r="H31" s="1048">
        <v>0</v>
      </c>
      <c r="I31" s="1127">
        <v>0</v>
      </c>
      <c r="J31" s="1050">
        <v>4</v>
      </c>
      <c r="K31" s="1052">
        <v>0</v>
      </c>
      <c r="L31" s="1052">
        <v>0</v>
      </c>
      <c r="M31" s="1131">
        <v>642</v>
      </c>
      <c r="N31" s="1057">
        <v>0</v>
      </c>
      <c r="O31" s="1135">
        <v>15</v>
      </c>
      <c r="P31" s="1140">
        <v>1.1100000000000001</v>
      </c>
      <c r="Q31" s="1055">
        <v>0</v>
      </c>
      <c r="R31" s="1135">
        <v>100765</v>
      </c>
      <c r="S31" s="1127">
        <v>1</v>
      </c>
      <c r="T31" s="1137">
        <v>0.3</v>
      </c>
      <c r="U31" s="1199">
        <v>0</v>
      </c>
      <c r="V31" s="1127">
        <v>11983</v>
      </c>
      <c r="W31" s="1127">
        <v>1</v>
      </c>
      <c r="X31" s="1137">
        <v>0</v>
      </c>
      <c r="Y31" s="1206">
        <v>0</v>
      </c>
      <c r="Z31" s="1146">
        <v>127</v>
      </c>
      <c r="AA31" s="951" t="s">
        <v>40</v>
      </c>
    </row>
    <row r="32" spans="1:27" s="756" customFormat="1" ht="16.7" customHeight="1">
      <c r="A32" s="950" t="s">
        <v>301</v>
      </c>
      <c r="B32" s="1048">
        <f t="shared" si="2"/>
        <v>3</v>
      </c>
      <c r="C32" s="1044">
        <f t="shared" ref="C32:C38" si="3">SUM(G32,K32,P32,T32,X32)</f>
        <v>1.1100000000000001</v>
      </c>
      <c r="D32" s="1048">
        <f t="shared" ref="D32:D38" si="4">SUM(H32,L32,Q32,U32,Y32)</f>
        <v>0</v>
      </c>
      <c r="E32" s="1123">
        <f t="shared" ref="E32:E38" si="5">SUM(I32,M32,R32,V32,Z32)</f>
        <v>33834</v>
      </c>
      <c r="F32" s="1050">
        <v>0</v>
      </c>
      <c r="G32" s="1052">
        <v>0</v>
      </c>
      <c r="H32" s="1048">
        <v>0</v>
      </c>
      <c r="I32" s="1127">
        <v>0</v>
      </c>
      <c r="J32" s="1050">
        <v>1</v>
      </c>
      <c r="K32" s="1052">
        <v>0.18</v>
      </c>
      <c r="L32" s="1052">
        <v>0</v>
      </c>
      <c r="M32" s="1131">
        <v>0</v>
      </c>
      <c r="N32" s="1057">
        <v>0</v>
      </c>
      <c r="O32" s="1135">
        <v>1</v>
      </c>
      <c r="P32" s="1140">
        <v>0.63</v>
      </c>
      <c r="Q32" s="1055">
        <v>0</v>
      </c>
      <c r="R32" s="1135">
        <v>0</v>
      </c>
      <c r="S32" s="1127">
        <v>1</v>
      </c>
      <c r="T32" s="1137">
        <v>0.3</v>
      </c>
      <c r="U32" s="1199">
        <v>0</v>
      </c>
      <c r="V32" s="1127">
        <v>33834</v>
      </c>
      <c r="W32" s="1127">
        <v>0</v>
      </c>
      <c r="X32" s="1137">
        <v>0</v>
      </c>
      <c r="Y32" s="1206">
        <v>0</v>
      </c>
      <c r="Z32" s="1146">
        <v>0</v>
      </c>
      <c r="AA32" s="951" t="s">
        <v>41</v>
      </c>
    </row>
    <row r="33" spans="1:27" s="756" customFormat="1" ht="16.7" customHeight="1">
      <c r="A33" s="950" t="s">
        <v>303</v>
      </c>
      <c r="B33" s="1048">
        <f t="shared" si="2"/>
        <v>24</v>
      </c>
      <c r="C33" s="1044">
        <f t="shared" si="3"/>
        <v>1.62</v>
      </c>
      <c r="D33" s="1048">
        <f t="shared" si="4"/>
        <v>0</v>
      </c>
      <c r="E33" s="1123">
        <f t="shared" si="5"/>
        <v>102725</v>
      </c>
      <c r="F33" s="1050">
        <v>1</v>
      </c>
      <c r="G33" s="1052">
        <v>0</v>
      </c>
      <c r="H33" s="1048">
        <v>0</v>
      </c>
      <c r="I33" s="1127">
        <v>834</v>
      </c>
      <c r="J33" s="1050">
        <v>1</v>
      </c>
      <c r="K33" s="1052">
        <v>0</v>
      </c>
      <c r="L33" s="1052">
        <v>0</v>
      </c>
      <c r="M33" s="1131">
        <v>57</v>
      </c>
      <c r="N33" s="1057">
        <v>0</v>
      </c>
      <c r="O33" s="1135">
        <v>22</v>
      </c>
      <c r="P33" s="1140">
        <v>1.62</v>
      </c>
      <c r="Q33" s="1055">
        <v>0</v>
      </c>
      <c r="R33" s="1135">
        <v>101834</v>
      </c>
      <c r="S33" s="1127">
        <v>0</v>
      </c>
      <c r="T33" s="1137">
        <v>0</v>
      </c>
      <c r="U33" s="1199">
        <v>0</v>
      </c>
      <c r="V33" s="1127">
        <v>0</v>
      </c>
      <c r="W33" s="1127">
        <v>0</v>
      </c>
      <c r="X33" s="1137">
        <v>0</v>
      </c>
      <c r="Y33" s="1206">
        <v>0</v>
      </c>
      <c r="Z33" s="1146">
        <v>0</v>
      </c>
      <c r="AA33" s="951" t="s">
        <v>42</v>
      </c>
    </row>
    <row r="34" spans="1:27" s="756" customFormat="1" ht="16.7" customHeight="1">
      <c r="A34" s="950" t="s">
        <v>305</v>
      </c>
      <c r="B34" s="1048">
        <f t="shared" si="2"/>
        <v>9</v>
      </c>
      <c r="C34" s="1044">
        <f t="shared" si="3"/>
        <v>4.92</v>
      </c>
      <c r="D34" s="1048">
        <f t="shared" si="4"/>
        <v>0</v>
      </c>
      <c r="E34" s="1123">
        <f t="shared" si="5"/>
        <v>159757</v>
      </c>
      <c r="F34" s="1050">
        <v>0</v>
      </c>
      <c r="G34" s="1052">
        <v>0</v>
      </c>
      <c r="H34" s="1048">
        <v>0</v>
      </c>
      <c r="I34" s="1127">
        <v>0</v>
      </c>
      <c r="J34" s="1050">
        <v>4</v>
      </c>
      <c r="K34" s="1052">
        <v>4.0199999999999996</v>
      </c>
      <c r="L34" s="1052">
        <v>0</v>
      </c>
      <c r="M34" s="1131">
        <v>110056</v>
      </c>
      <c r="N34" s="1057">
        <v>0</v>
      </c>
      <c r="O34" s="1135">
        <v>2</v>
      </c>
      <c r="P34" s="1140">
        <v>0.09</v>
      </c>
      <c r="Q34" s="1055">
        <v>0</v>
      </c>
      <c r="R34" s="1135">
        <v>4126</v>
      </c>
      <c r="S34" s="1127">
        <v>2</v>
      </c>
      <c r="T34" s="1137">
        <v>0.81</v>
      </c>
      <c r="U34" s="1199">
        <v>0</v>
      </c>
      <c r="V34" s="1127">
        <v>45574</v>
      </c>
      <c r="W34" s="1127">
        <v>1</v>
      </c>
      <c r="X34" s="1137">
        <v>0</v>
      </c>
      <c r="Y34" s="1206">
        <v>0</v>
      </c>
      <c r="Z34" s="1146">
        <v>1</v>
      </c>
      <c r="AA34" s="951" t="s">
        <v>43</v>
      </c>
    </row>
    <row r="35" spans="1:27" s="756" customFormat="1" ht="16.7" customHeight="1">
      <c r="A35" s="950" t="s">
        <v>307</v>
      </c>
      <c r="B35" s="1048">
        <f t="shared" si="2"/>
        <v>0</v>
      </c>
      <c r="C35" s="1044">
        <f t="shared" si="3"/>
        <v>0</v>
      </c>
      <c r="D35" s="1048">
        <f t="shared" si="4"/>
        <v>0</v>
      </c>
      <c r="E35" s="1113">
        <f t="shared" si="5"/>
        <v>0</v>
      </c>
      <c r="F35" s="1050">
        <v>0</v>
      </c>
      <c r="G35" s="1052">
        <v>0</v>
      </c>
      <c r="H35" s="1048">
        <v>0</v>
      </c>
      <c r="I35" s="1127">
        <v>0</v>
      </c>
      <c r="J35" s="1050">
        <v>0</v>
      </c>
      <c r="K35" s="1052">
        <v>0</v>
      </c>
      <c r="L35" s="1052">
        <v>0</v>
      </c>
      <c r="M35" s="1131">
        <v>0</v>
      </c>
      <c r="N35" s="1057">
        <v>0</v>
      </c>
      <c r="O35" s="1135">
        <v>0</v>
      </c>
      <c r="P35" s="1140">
        <v>0</v>
      </c>
      <c r="Q35" s="1055">
        <v>0</v>
      </c>
      <c r="R35" s="1135">
        <v>0</v>
      </c>
      <c r="S35" s="1127">
        <v>0</v>
      </c>
      <c r="T35" s="1137">
        <v>0</v>
      </c>
      <c r="U35" s="1199">
        <v>0</v>
      </c>
      <c r="V35" s="1127">
        <v>0</v>
      </c>
      <c r="W35" s="1127">
        <v>0</v>
      </c>
      <c r="X35" s="1137">
        <v>0</v>
      </c>
      <c r="Y35" s="1206">
        <v>0</v>
      </c>
      <c r="Z35" s="1146">
        <v>0</v>
      </c>
      <c r="AA35" s="951" t="s">
        <v>44</v>
      </c>
    </row>
    <row r="36" spans="1:27" s="756" customFormat="1" ht="16.7" customHeight="1">
      <c r="A36" s="950" t="s">
        <v>309</v>
      </c>
      <c r="B36" s="1048">
        <f t="shared" si="2"/>
        <v>14</v>
      </c>
      <c r="C36" s="1044">
        <f t="shared" si="3"/>
        <v>18.16</v>
      </c>
      <c r="D36" s="1048">
        <f t="shared" si="4"/>
        <v>0</v>
      </c>
      <c r="E36" s="1123">
        <f t="shared" si="5"/>
        <v>541373</v>
      </c>
      <c r="F36" s="1050">
        <v>0</v>
      </c>
      <c r="G36" s="1052">
        <v>0</v>
      </c>
      <c r="H36" s="1048">
        <v>0</v>
      </c>
      <c r="I36" s="1127">
        <v>0</v>
      </c>
      <c r="J36" s="1050">
        <v>4</v>
      </c>
      <c r="K36" s="1052">
        <v>2.25</v>
      </c>
      <c r="L36" s="1052">
        <v>0</v>
      </c>
      <c r="M36" s="1131">
        <v>6812</v>
      </c>
      <c r="N36" s="1057">
        <v>0</v>
      </c>
      <c r="O36" s="1135">
        <v>8</v>
      </c>
      <c r="P36" s="1140">
        <v>0.89</v>
      </c>
      <c r="Q36" s="1055">
        <v>0</v>
      </c>
      <c r="R36" s="1135">
        <v>75950</v>
      </c>
      <c r="S36" s="1127">
        <v>1</v>
      </c>
      <c r="T36" s="1137">
        <v>15</v>
      </c>
      <c r="U36" s="1199">
        <v>0</v>
      </c>
      <c r="V36" s="1127">
        <v>458530</v>
      </c>
      <c r="W36" s="1127">
        <v>1</v>
      </c>
      <c r="X36" s="1137">
        <v>0.02</v>
      </c>
      <c r="Y36" s="1206">
        <v>0</v>
      </c>
      <c r="Z36" s="1146">
        <v>81</v>
      </c>
      <c r="AA36" s="951" t="s">
        <v>45</v>
      </c>
    </row>
    <row r="37" spans="1:27" s="756" customFormat="1" ht="16.7" customHeight="1">
      <c r="A37" s="950" t="s">
        <v>311</v>
      </c>
      <c r="B37" s="1048">
        <f t="shared" si="2"/>
        <v>12</v>
      </c>
      <c r="C37" s="1044">
        <f t="shared" si="3"/>
        <v>1.35</v>
      </c>
      <c r="D37" s="1048">
        <f t="shared" si="4"/>
        <v>0</v>
      </c>
      <c r="E37" s="1123">
        <f t="shared" si="5"/>
        <v>52815</v>
      </c>
      <c r="F37" s="1050">
        <v>0</v>
      </c>
      <c r="G37" s="1052">
        <v>0</v>
      </c>
      <c r="H37" s="1048">
        <v>0</v>
      </c>
      <c r="I37" s="1127">
        <v>0</v>
      </c>
      <c r="J37" s="1050">
        <v>3</v>
      </c>
      <c r="K37" s="1052">
        <v>0.09</v>
      </c>
      <c r="L37" s="1052">
        <v>0</v>
      </c>
      <c r="M37" s="1131">
        <v>3497</v>
      </c>
      <c r="N37" s="1057">
        <v>0</v>
      </c>
      <c r="O37" s="1135">
        <v>7</v>
      </c>
      <c r="P37" s="1140">
        <v>1.24</v>
      </c>
      <c r="Q37" s="1055">
        <v>0</v>
      </c>
      <c r="R37" s="1135">
        <v>46632</v>
      </c>
      <c r="S37" s="1127">
        <v>2</v>
      </c>
      <c r="T37" s="1137">
        <v>0.02</v>
      </c>
      <c r="U37" s="1199">
        <v>0</v>
      </c>
      <c r="V37" s="1127">
        <v>2686</v>
      </c>
      <c r="W37" s="1127">
        <v>0</v>
      </c>
      <c r="X37" s="1137">
        <v>0</v>
      </c>
      <c r="Y37" s="1206">
        <v>0</v>
      </c>
      <c r="Z37" s="1146">
        <v>0</v>
      </c>
      <c r="AA37" s="951" t="s">
        <v>46</v>
      </c>
    </row>
    <row r="38" spans="1:27" s="756" customFormat="1" ht="16.7" customHeight="1" thickBot="1">
      <c r="A38" s="952" t="s">
        <v>313</v>
      </c>
      <c r="B38" s="1049">
        <f t="shared" si="2"/>
        <v>0</v>
      </c>
      <c r="C38" s="1043">
        <f t="shared" si="3"/>
        <v>0</v>
      </c>
      <c r="D38" s="1049">
        <f t="shared" si="4"/>
        <v>0</v>
      </c>
      <c r="E38" s="1124">
        <f t="shared" si="5"/>
        <v>0</v>
      </c>
      <c r="F38" s="1051">
        <v>0</v>
      </c>
      <c r="G38" s="1053">
        <v>0</v>
      </c>
      <c r="H38" s="1051">
        <v>0</v>
      </c>
      <c r="I38" s="1128">
        <v>0</v>
      </c>
      <c r="J38" s="1051">
        <v>0</v>
      </c>
      <c r="K38" s="1053">
        <v>0</v>
      </c>
      <c r="L38" s="1053">
        <v>0</v>
      </c>
      <c r="M38" s="1132">
        <v>0</v>
      </c>
      <c r="N38" s="1058">
        <v>0</v>
      </c>
      <c r="O38" s="1128">
        <v>0</v>
      </c>
      <c r="P38" s="1141">
        <v>0</v>
      </c>
      <c r="Q38" s="1056">
        <v>0</v>
      </c>
      <c r="R38" s="1128">
        <v>0</v>
      </c>
      <c r="S38" s="1143">
        <v>0</v>
      </c>
      <c r="T38" s="1143">
        <v>0</v>
      </c>
      <c r="U38" s="1056">
        <v>0</v>
      </c>
      <c r="V38" s="1128">
        <v>0</v>
      </c>
      <c r="W38" s="1128">
        <v>0</v>
      </c>
      <c r="X38" s="1143">
        <v>0</v>
      </c>
      <c r="Y38" s="1207">
        <v>0</v>
      </c>
      <c r="Z38" s="1147">
        <v>0</v>
      </c>
      <c r="AA38" s="953" t="s">
        <v>47</v>
      </c>
    </row>
    <row r="39" spans="1:27" s="743" customFormat="1" ht="11.1" customHeight="1">
      <c r="A39" s="1047" t="s">
        <v>1081</v>
      </c>
      <c r="B39" s="1048"/>
      <c r="E39" s="806"/>
      <c r="F39" s="954"/>
      <c r="I39" s="955"/>
      <c r="J39" s="956"/>
      <c r="M39" s="956"/>
      <c r="O39" s="957"/>
      <c r="P39" s="958"/>
      <c r="Q39" s="958"/>
      <c r="R39" s="806"/>
      <c r="S39" s="959"/>
      <c r="V39" s="959"/>
      <c r="W39" s="959"/>
      <c r="AA39" s="960" t="s">
        <v>889</v>
      </c>
    </row>
    <row r="40" spans="1:27" s="756" customFormat="1" ht="11.25">
      <c r="A40" s="967" t="s">
        <v>1071</v>
      </c>
      <c r="B40" s="1048"/>
      <c r="C40" s="713"/>
      <c r="D40" s="713"/>
      <c r="E40" s="961"/>
      <c r="F40" s="962"/>
      <c r="I40" s="963"/>
      <c r="J40" s="964"/>
      <c r="M40" s="964"/>
      <c r="N40" s="965"/>
      <c r="O40" s="966"/>
      <c r="P40" s="965"/>
      <c r="Q40" s="965"/>
    </row>
    <row r="41" spans="1:27" s="756" customFormat="1" ht="11.25">
      <c r="A41" s="968" t="s">
        <v>1060</v>
      </c>
      <c r="B41" s="1048"/>
      <c r="C41" s="713"/>
      <c r="D41" s="713"/>
      <c r="E41" s="961"/>
      <c r="F41" s="962"/>
      <c r="I41" s="963"/>
      <c r="J41" s="964"/>
      <c r="M41" s="964"/>
      <c r="N41" s="965"/>
      <c r="O41" s="966"/>
      <c r="P41" s="965"/>
      <c r="Q41" s="965"/>
    </row>
    <row r="42" spans="1:27" s="756" customFormat="1" ht="11.25">
      <c r="A42" s="713"/>
      <c r="B42" s="713"/>
      <c r="C42" s="713"/>
      <c r="D42" s="713"/>
      <c r="E42" s="713"/>
      <c r="F42" s="962"/>
      <c r="I42" s="963"/>
      <c r="J42" s="964"/>
      <c r="M42" s="964"/>
      <c r="N42" s="965"/>
      <c r="O42" s="966"/>
      <c r="P42" s="965"/>
      <c r="Q42" s="965"/>
    </row>
    <row r="43" spans="1:27" s="756" customFormat="1" ht="11.25">
      <c r="A43" s="713"/>
      <c r="B43" s="713"/>
      <c r="C43" s="713"/>
      <c r="D43" s="713"/>
      <c r="E43" s="713"/>
      <c r="F43" s="962"/>
      <c r="I43" s="963"/>
      <c r="J43" s="964"/>
      <c r="M43" s="964"/>
      <c r="N43" s="965"/>
      <c r="O43" s="966"/>
      <c r="P43" s="965"/>
      <c r="Q43" s="965"/>
    </row>
    <row r="44" spans="1:27" s="756" customFormat="1" ht="11.25">
      <c r="A44" s="713"/>
      <c r="B44" s="713"/>
      <c r="C44" s="713"/>
      <c r="D44" s="713"/>
      <c r="E44" s="713"/>
      <c r="F44" s="962"/>
      <c r="I44" s="963"/>
      <c r="J44" s="964"/>
      <c r="M44" s="964"/>
      <c r="N44" s="965"/>
      <c r="O44" s="966"/>
      <c r="P44" s="965"/>
      <c r="Q44" s="965"/>
    </row>
    <row r="45" spans="1:27" s="756" customFormat="1" ht="11.25">
      <c r="A45" s="713"/>
      <c r="B45" s="713"/>
      <c r="C45" s="713"/>
      <c r="D45" s="713"/>
      <c r="E45" s="713"/>
      <c r="F45" s="962"/>
      <c r="I45" s="963"/>
      <c r="J45" s="964"/>
      <c r="M45" s="964"/>
      <c r="N45" s="965"/>
      <c r="O45" s="966"/>
      <c r="P45" s="965"/>
      <c r="Q45" s="965"/>
    </row>
    <row r="46" spans="1:27" s="756" customFormat="1" ht="11.25">
      <c r="A46" s="713"/>
      <c r="B46" s="713"/>
      <c r="C46" s="713"/>
      <c r="D46" s="713"/>
      <c r="E46" s="713"/>
      <c r="F46" s="962"/>
      <c r="I46" s="963"/>
      <c r="J46" s="964"/>
      <c r="M46" s="964"/>
      <c r="N46" s="965"/>
      <c r="O46" s="966"/>
      <c r="P46" s="965"/>
      <c r="Q46" s="965"/>
    </row>
    <row r="47" spans="1:27" s="756" customFormat="1" ht="11.25">
      <c r="A47" s="713"/>
      <c r="B47" s="713"/>
      <c r="C47" s="713"/>
      <c r="D47" s="713"/>
      <c r="E47" s="713"/>
      <c r="F47" s="962"/>
      <c r="I47" s="963"/>
      <c r="J47" s="964"/>
      <c r="M47" s="964"/>
      <c r="N47" s="965"/>
      <c r="O47" s="966"/>
      <c r="P47" s="965"/>
      <c r="Q47" s="965"/>
    </row>
    <row r="48" spans="1:27" s="756" customFormat="1" ht="11.25">
      <c r="A48" s="713"/>
      <c r="B48" s="713"/>
      <c r="C48" s="713"/>
      <c r="D48" s="713"/>
      <c r="E48" s="713"/>
      <c r="F48" s="962"/>
      <c r="I48" s="963"/>
      <c r="J48" s="964"/>
      <c r="M48" s="964"/>
      <c r="N48" s="965"/>
      <c r="O48" s="966"/>
      <c r="P48" s="965"/>
      <c r="Q48" s="965"/>
    </row>
    <row r="49" spans="1:17" s="756" customFormat="1" ht="11.25">
      <c r="A49" s="713"/>
      <c r="B49" s="713"/>
      <c r="C49" s="713"/>
      <c r="D49" s="713"/>
      <c r="E49" s="713"/>
      <c r="F49" s="962"/>
      <c r="I49" s="963"/>
      <c r="J49" s="964"/>
      <c r="M49" s="964"/>
      <c r="N49" s="965"/>
      <c r="O49" s="966"/>
      <c r="P49" s="965"/>
      <c r="Q49" s="965"/>
    </row>
    <row r="50" spans="1:17" s="756" customFormat="1" ht="11.25">
      <c r="A50" s="713"/>
      <c r="B50" s="713"/>
      <c r="C50" s="713"/>
      <c r="D50" s="713"/>
      <c r="E50" s="713"/>
      <c r="F50" s="962"/>
      <c r="I50" s="963"/>
      <c r="J50" s="964"/>
      <c r="M50" s="964"/>
      <c r="N50" s="965"/>
      <c r="O50" s="966"/>
      <c r="P50" s="965"/>
      <c r="Q50" s="965"/>
    </row>
    <row r="51" spans="1:17" s="756" customFormat="1" ht="11.25">
      <c r="A51" s="713"/>
      <c r="B51" s="713"/>
      <c r="C51" s="713"/>
      <c r="D51" s="713"/>
      <c r="E51" s="713"/>
      <c r="F51" s="962"/>
      <c r="I51" s="963"/>
      <c r="J51" s="964"/>
      <c r="M51" s="964"/>
      <c r="N51" s="965"/>
      <c r="O51" s="966"/>
      <c r="P51" s="965"/>
      <c r="Q51" s="965"/>
    </row>
    <row r="52" spans="1:17" s="756" customFormat="1" ht="11.25">
      <c r="A52" s="713"/>
      <c r="B52" s="713"/>
      <c r="C52" s="713"/>
      <c r="D52" s="713"/>
      <c r="E52" s="713"/>
      <c r="F52" s="962"/>
      <c r="I52" s="963"/>
      <c r="J52" s="964"/>
      <c r="M52" s="964"/>
      <c r="N52" s="965"/>
      <c r="O52" s="966"/>
      <c r="P52" s="965"/>
      <c r="Q52" s="965"/>
    </row>
    <row r="53" spans="1:17" s="756" customFormat="1" ht="11.25">
      <c r="A53" s="713"/>
      <c r="B53" s="713"/>
      <c r="C53" s="713"/>
      <c r="D53" s="713"/>
      <c r="E53" s="713"/>
      <c r="F53" s="962"/>
      <c r="I53" s="963"/>
      <c r="J53" s="964"/>
      <c r="M53" s="964"/>
      <c r="N53" s="965"/>
      <c r="O53" s="966"/>
      <c r="P53" s="965"/>
      <c r="Q53" s="965"/>
    </row>
    <row r="54" spans="1:17" s="756" customFormat="1" ht="11.25">
      <c r="A54" s="713"/>
      <c r="B54" s="713"/>
      <c r="C54" s="713"/>
      <c r="D54" s="713"/>
      <c r="E54" s="713"/>
      <c r="F54" s="962"/>
      <c r="I54" s="963"/>
      <c r="J54" s="964"/>
      <c r="M54" s="964"/>
      <c r="N54" s="965"/>
      <c r="O54" s="966"/>
      <c r="P54" s="965"/>
      <c r="Q54" s="965"/>
    </row>
    <row r="55" spans="1:17" s="756" customFormat="1" ht="11.25">
      <c r="A55" s="713"/>
      <c r="B55" s="713"/>
      <c r="C55" s="713"/>
      <c r="D55" s="713"/>
      <c r="E55" s="713"/>
      <c r="F55" s="962"/>
      <c r="I55" s="963"/>
      <c r="J55" s="964"/>
      <c r="M55" s="964"/>
      <c r="N55" s="965"/>
      <c r="O55" s="966"/>
      <c r="P55" s="965"/>
      <c r="Q55" s="965"/>
    </row>
    <row r="56" spans="1:17" s="756" customFormat="1" ht="11.25">
      <c r="A56" s="713"/>
      <c r="B56" s="713"/>
      <c r="C56" s="713"/>
      <c r="D56" s="713"/>
      <c r="E56" s="713"/>
      <c r="F56" s="962"/>
      <c r="I56" s="963"/>
      <c r="J56" s="964"/>
      <c r="M56" s="964"/>
      <c r="N56" s="965"/>
      <c r="O56" s="966"/>
      <c r="P56" s="965"/>
      <c r="Q56" s="965"/>
    </row>
    <row r="57" spans="1:17" s="756" customFormat="1" ht="11.25">
      <c r="A57" s="713"/>
      <c r="B57" s="713"/>
      <c r="C57" s="713"/>
      <c r="D57" s="713"/>
      <c r="E57" s="713"/>
      <c r="F57" s="962"/>
      <c r="I57" s="963"/>
      <c r="J57" s="964"/>
      <c r="M57" s="964"/>
      <c r="N57" s="965"/>
      <c r="O57" s="966"/>
      <c r="P57" s="965"/>
      <c r="Q57" s="965"/>
    </row>
    <row r="58" spans="1:17" s="756" customFormat="1" ht="11.25">
      <c r="A58" s="713"/>
      <c r="B58" s="713"/>
      <c r="C58" s="713"/>
      <c r="D58" s="713"/>
      <c r="E58" s="713"/>
      <c r="F58" s="962"/>
      <c r="I58" s="963"/>
      <c r="J58" s="964"/>
      <c r="M58" s="964"/>
      <c r="N58" s="965"/>
      <c r="O58" s="966"/>
      <c r="P58" s="965"/>
      <c r="Q58" s="965"/>
    </row>
    <row r="59" spans="1:17" s="756" customFormat="1" ht="11.25">
      <c r="A59" s="713"/>
      <c r="B59" s="713"/>
      <c r="C59" s="713"/>
      <c r="D59" s="713"/>
      <c r="E59" s="713"/>
      <c r="F59" s="962"/>
      <c r="I59" s="963"/>
      <c r="J59" s="964"/>
      <c r="M59" s="964"/>
      <c r="N59" s="965"/>
      <c r="O59" s="966"/>
      <c r="P59" s="965"/>
      <c r="Q59" s="965"/>
    </row>
    <row r="60" spans="1:17" s="756" customFormat="1" ht="11.25">
      <c r="A60" s="713"/>
      <c r="B60" s="713"/>
      <c r="C60" s="713"/>
      <c r="D60" s="713"/>
      <c r="E60" s="713"/>
      <c r="F60" s="962"/>
      <c r="I60" s="963"/>
      <c r="J60" s="964"/>
      <c r="M60" s="964"/>
      <c r="N60" s="965"/>
      <c r="O60" s="966"/>
      <c r="P60" s="965"/>
      <c r="Q60" s="965"/>
    </row>
    <row r="61" spans="1:17" s="756" customFormat="1" ht="11.25">
      <c r="A61" s="713"/>
      <c r="B61" s="713"/>
      <c r="C61" s="713"/>
      <c r="D61" s="713"/>
      <c r="E61" s="713"/>
      <c r="F61" s="962"/>
      <c r="I61" s="963"/>
      <c r="J61" s="964"/>
      <c r="M61" s="964"/>
      <c r="N61" s="965"/>
      <c r="O61" s="966"/>
      <c r="P61" s="965"/>
      <c r="Q61" s="965"/>
    </row>
    <row r="62" spans="1:17" s="756" customFormat="1" ht="11.25">
      <c r="A62" s="713"/>
      <c r="B62" s="713"/>
      <c r="C62" s="713"/>
      <c r="D62" s="713"/>
      <c r="E62" s="713"/>
      <c r="F62" s="962"/>
      <c r="I62" s="963"/>
      <c r="J62" s="964"/>
      <c r="M62" s="964"/>
      <c r="N62" s="965"/>
      <c r="O62" s="966"/>
      <c r="P62" s="965"/>
      <c r="Q62" s="965"/>
    </row>
    <row r="63" spans="1:17" s="756" customFormat="1" ht="11.25">
      <c r="A63" s="713"/>
      <c r="B63" s="713"/>
      <c r="C63" s="713"/>
      <c r="D63" s="713"/>
      <c r="E63" s="713"/>
      <c r="F63" s="962"/>
      <c r="I63" s="963"/>
      <c r="J63" s="964"/>
      <c r="M63" s="964"/>
      <c r="N63" s="965"/>
      <c r="O63" s="966"/>
      <c r="P63" s="965"/>
      <c r="Q63" s="965"/>
    </row>
    <row r="64" spans="1:17" s="756" customFormat="1" ht="11.25">
      <c r="A64" s="713"/>
      <c r="B64" s="713"/>
      <c r="C64" s="713"/>
      <c r="D64" s="713"/>
      <c r="E64" s="713"/>
      <c r="F64" s="962"/>
      <c r="I64" s="963"/>
      <c r="J64" s="964"/>
      <c r="M64" s="964"/>
      <c r="N64" s="965"/>
      <c r="O64" s="966"/>
      <c r="P64" s="965"/>
      <c r="Q64" s="965"/>
    </row>
    <row r="65" spans="1:17" s="756" customFormat="1" ht="11.25">
      <c r="A65" s="713"/>
      <c r="B65" s="713"/>
      <c r="C65" s="713"/>
      <c r="D65" s="713"/>
      <c r="E65" s="713"/>
      <c r="F65" s="962"/>
      <c r="I65" s="963"/>
      <c r="J65" s="964"/>
      <c r="M65" s="964"/>
      <c r="N65" s="965"/>
      <c r="O65" s="966"/>
      <c r="P65" s="965"/>
      <c r="Q65" s="965"/>
    </row>
    <row r="66" spans="1:17" s="756" customFormat="1" ht="11.25">
      <c r="A66" s="713"/>
      <c r="B66" s="713"/>
      <c r="C66" s="713"/>
      <c r="D66" s="713"/>
      <c r="E66" s="713"/>
      <c r="F66" s="962"/>
      <c r="I66" s="963"/>
      <c r="J66" s="964"/>
      <c r="M66" s="964"/>
      <c r="N66" s="965"/>
      <c r="O66" s="966"/>
      <c r="P66" s="965"/>
      <c r="Q66" s="965"/>
    </row>
    <row r="67" spans="1:17" s="756" customFormat="1" ht="11.25">
      <c r="A67" s="713"/>
      <c r="B67" s="713"/>
      <c r="C67" s="713"/>
      <c r="D67" s="713"/>
      <c r="E67" s="713"/>
      <c r="F67" s="962"/>
      <c r="I67" s="963"/>
      <c r="J67" s="964"/>
      <c r="M67" s="964"/>
      <c r="N67" s="965"/>
      <c r="O67" s="966"/>
      <c r="P67" s="965"/>
      <c r="Q67" s="965"/>
    </row>
    <row r="68" spans="1:17" s="756" customFormat="1" ht="11.25">
      <c r="A68" s="713"/>
      <c r="B68" s="713"/>
      <c r="C68" s="713"/>
      <c r="D68" s="713"/>
      <c r="E68" s="713"/>
      <c r="F68" s="962"/>
      <c r="I68" s="963"/>
      <c r="J68" s="964"/>
      <c r="M68" s="964"/>
      <c r="N68" s="965"/>
      <c r="O68" s="966"/>
      <c r="P68" s="965"/>
      <c r="Q68" s="965"/>
    </row>
    <row r="69" spans="1:17" s="756" customFormat="1" ht="11.25">
      <c r="A69" s="713"/>
      <c r="B69" s="713"/>
      <c r="C69" s="713"/>
      <c r="D69" s="713"/>
      <c r="E69" s="713"/>
      <c r="F69" s="962"/>
      <c r="I69" s="963"/>
      <c r="J69" s="964"/>
      <c r="M69" s="964"/>
      <c r="N69" s="965"/>
      <c r="O69" s="966"/>
      <c r="P69" s="965"/>
      <c r="Q69" s="965"/>
    </row>
    <row r="70" spans="1:17" s="756" customFormat="1" ht="11.25">
      <c r="A70" s="713"/>
      <c r="B70" s="713"/>
      <c r="C70" s="713"/>
      <c r="D70" s="713"/>
      <c r="E70" s="713"/>
      <c r="F70" s="962"/>
      <c r="I70" s="963"/>
      <c r="J70" s="964"/>
      <c r="M70" s="964"/>
      <c r="N70" s="965"/>
      <c r="O70" s="966"/>
      <c r="P70" s="965"/>
      <c r="Q70" s="965"/>
    </row>
    <row r="71" spans="1:17" s="756" customFormat="1" ht="11.25">
      <c r="A71" s="713"/>
      <c r="B71" s="713"/>
      <c r="C71" s="713"/>
      <c r="D71" s="713"/>
      <c r="E71" s="713"/>
      <c r="F71" s="962"/>
      <c r="I71" s="963"/>
      <c r="J71" s="964"/>
      <c r="M71" s="964"/>
      <c r="N71" s="965"/>
      <c r="O71" s="966"/>
      <c r="P71" s="965"/>
      <c r="Q71" s="965"/>
    </row>
    <row r="72" spans="1:17" s="756" customFormat="1" ht="11.25">
      <c r="A72" s="713"/>
      <c r="B72" s="713"/>
      <c r="C72" s="713"/>
      <c r="D72" s="713"/>
      <c r="E72" s="713"/>
      <c r="F72" s="962"/>
      <c r="I72" s="963"/>
      <c r="J72" s="964"/>
      <c r="M72" s="964"/>
      <c r="N72" s="965"/>
      <c r="O72" s="966"/>
      <c r="P72" s="965"/>
      <c r="Q72" s="965"/>
    </row>
    <row r="73" spans="1:17" s="756" customFormat="1" ht="11.25">
      <c r="A73" s="713"/>
      <c r="B73" s="713"/>
      <c r="C73" s="713"/>
      <c r="D73" s="713"/>
      <c r="E73" s="713"/>
      <c r="F73" s="962"/>
      <c r="I73" s="963"/>
      <c r="J73" s="964"/>
      <c r="M73" s="964"/>
      <c r="N73" s="965"/>
      <c r="O73" s="966"/>
      <c r="P73" s="965"/>
      <c r="Q73" s="965"/>
    </row>
    <row r="74" spans="1:17" s="756" customFormat="1" ht="11.25">
      <c r="A74" s="713"/>
      <c r="B74" s="713"/>
      <c r="C74" s="713"/>
      <c r="D74" s="713"/>
      <c r="E74" s="713"/>
      <c r="F74" s="962"/>
      <c r="I74" s="963"/>
      <c r="J74" s="964"/>
      <c r="M74" s="964"/>
      <c r="N74" s="965"/>
      <c r="O74" s="966"/>
      <c r="P74" s="965"/>
      <c r="Q74" s="965"/>
    </row>
    <row r="75" spans="1:17" s="756" customFormat="1" ht="11.25">
      <c r="A75" s="713"/>
      <c r="B75" s="713"/>
      <c r="C75" s="713"/>
      <c r="D75" s="713"/>
      <c r="E75" s="713"/>
      <c r="F75" s="962"/>
      <c r="I75" s="963"/>
      <c r="J75" s="964"/>
      <c r="M75" s="964"/>
      <c r="N75" s="965"/>
      <c r="O75" s="966"/>
      <c r="P75" s="965"/>
      <c r="Q75" s="965"/>
    </row>
    <row r="76" spans="1:17" s="756" customFormat="1" ht="11.25">
      <c r="A76" s="713"/>
      <c r="B76" s="713"/>
      <c r="C76" s="713"/>
      <c r="D76" s="713"/>
      <c r="E76" s="713"/>
      <c r="F76" s="962"/>
      <c r="I76" s="963"/>
      <c r="J76" s="964"/>
      <c r="M76" s="964"/>
      <c r="N76" s="965"/>
      <c r="O76" s="966"/>
      <c r="P76" s="965"/>
      <c r="Q76" s="965"/>
    </row>
    <row r="77" spans="1:17" s="756" customFormat="1" ht="11.25">
      <c r="A77" s="713"/>
      <c r="B77" s="713"/>
      <c r="C77" s="713"/>
      <c r="D77" s="713"/>
      <c r="E77" s="713"/>
      <c r="F77" s="962"/>
      <c r="I77" s="963"/>
      <c r="J77" s="964"/>
      <c r="M77" s="964"/>
      <c r="N77" s="965"/>
      <c r="O77" s="966"/>
      <c r="P77" s="965"/>
      <c r="Q77" s="965"/>
    </row>
    <row r="78" spans="1:17" s="756" customFormat="1" ht="11.25">
      <c r="A78" s="713"/>
      <c r="B78" s="713"/>
      <c r="C78" s="713"/>
      <c r="D78" s="713"/>
      <c r="E78" s="713"/>
      <c r="F78" s="962"/>
      <c r="I78" s="963"/>
      <c r="J78" s="964"/>
      <c r="M78" s="964"/>
      <c r="N78" s="965"/>
      <c r="O78" s="966"/>
      <c r="P78" s="965"/>
      <c r="Q78" s="965"/>
    </row>
    <row r="79" spans="1:17" s="756" customFormat="1" ht="11.25">
      <c r="A79" s="713"/>
      <c r="B79" s="713"/>
      <c r="C79" s="713"/>
      <c r="D79" s="713"/>
      <c r="E79" s="713"/>
      <c r="F79" s="962"/>
      <c r="I79" s="963"/>
      <c r="J79" s="964"/>
      <c r="M79" s="964"/>
      <c r="N79" s="965"/>
      <c r="O79" s="966"/>
      <c r="P79" s="965"/>
      <c r="Q79" s="965"/>
    </row>
    <row r="80" spans="1:17" s="756" customFormat="1" ht="11.25">
      <c r="A80" s="713"/>
      <c r="B80" s="713"/>
      <c r="C80" s="713"/>
      <c r="D80" s="713"/>
      <c r="E80" s="713"/>
      <c r="F80" s="962"/>
      <c r="I80" s="963"/>
      <c r="J80" s="964"/>
      <c r="M80" s="964"/>
      <c r="N80" s="965"/>
      <c r="O80" s="966"/>
      <c r="P80" s="965"/>
      <c r="Q80" s="965"/>
    </row>
    <row r="81" spans="1:17" s="756" customFormat="1" ht="11.25">
      <c r="A81" s="713"/>
      <c r="B81" s="713"/>
      <c r="C81" s="713"/>
      <c r="D81" s="713"/>
      <c r="E81" s="713"/>
      <c r="F81" s="962"/>
      <c r="I81" s="963"/>
      <c r="J81" s="964"/>
      <c r="M81" s="964"/>
      <c r="N81" s="965"/>
      <c r="O81" s="966"/>
      <c r="P81" s="965"/>
      <c r="Q81" s="965"/>
    </row>
    <row r="82" spans="1:17" s="756" customFormat="1" ht="11.25">
      <c r="A82" s="713"/>
      <c r="B82" s="713"/>
      <c r="C82" s="713"/>
      <c r="D82" s="713"/>
      <c r="E82" s="713"/>
      <c r="F82" s="962"/>
      <c r="I82" s="963"/>
      <c r="J82" s="964"/>
      <c r="M82" s="964"/>
      <c r="N82" s="965"/>
      <c r="O82" s="966"/>
      <c r="P82" s="965"/>
      <c r="Q82" s="965"/>
    </row>
    <row r="83" spans="1:17" s="756" customFormat="1" ht="11.25">
      <c r="A83" s="713"/>
      <c r="B83" s="713"/>
      <c r="C83" s="713"/>
      <c r="D83" s="713"/>
      <c r="E83" s="713"/>
      <c r="F83" s="962"/>
      <c r="I83" s="963"/>
      <c r="J83" s="964"/>
      <c r="M83" s="964"/>
      <c r="N83" s="965"/>
      <c r="O83" s="966"/>
      <c r="P83" s="965"/>
      <c r="Q83" s="965"/>
    </row>
    <row r="84" spans="1:17" s="756" customFormat="1" ht="11.25">
      <c r="A84" s="713"/>
      <c r="B84" s="713"/>
      <c r="C84" s="713"/>
      <c r="D84" s="713"/>
      <c r="E84" s="713"/>
      <c r="F84" s="962"/>
      <c r="I84" s="963"/>
      <c r="J84" s="964"/>
      <c r="M84" s="964"/>
      <c r="N84" s="965"/>
      <c r="O84" s="966"/>
      <c r="P84" s="965"/>
      <c r="Q84" s="965"/>
    </row>
    <row r="85" spans="1:17" s="756" customFormat="1" ht="11.25">
      <c r="A85" s="713"/>
      <c r="B85" s="713"/>
      <c r="C85" s="713"/>
      <c r="D85" s="713"/>
      <c r="E85" s="713"/>
      <c r="F85" s="962"/>
      <c r="I85" s="963"/>
      <c r="J85" s="964"/>
      <c r="M85" s="964"/>
      <c r="N85" s="965"/>
      <c r="O85" s="966"/>
      <c r="P85" s="965"/>
      <c r="Q85" s="965"/>
    </row>
    <row r="86" spans="1:17" s="756" customFormat="1" ht="11.25">
      <c r="A86" s="713"/>
      <c r="B86" s="713"/>
      <c r="C86" s="713"/>
      <c r="D86" s="713"/>
      <c r="E86" s="713"/>
      <c r="F86" s="962"/>
      <c r="I86" s="963"/>
      <c r="J86" s="964"/>
      <c r="M86" s="964"/>
      <c r="N86" s="965"/>
      <c r="O86" s="966"/>
      <c r="P86" s="965"/>
      <c r="Q86" s="965"/>
    </row>
    <row r="87" spans="1:17" s="756" customFormat="1" ht="11.25">
      <c r="A87" s="713"/>
      <c r="B87" s="713"/>
      <c r="C87" s="713"/>
      <c r="D87" s="713"/>
      <c r="E87" s="713"/>
      <c r="F87" s="962"/>
      <c r="I87" s="963"/>
      <c r="J87" s="964"/>
      <c r="M87" s="964"/>
      <c r="N87" s="965"/>
      <c r="O87" s="966"/>
      <c r="P87" s="965"/>
      <c r="Q87" s="965"/>
    </row>
    <row r="88" spans="1:17" s="756" customFormat="1" ht="11.25">
      <c r="A88" s="713"/>
      <c r="B88" s="713"/>
      <c r="C88" s="713"/>
      <c r="D88" s="713"/>
      <c r="E88" s="713"/>
      <c r="F88" s="962"/>
      <c r="I88" s="963"/>
      <c r="J88" s="964"/>
      <c r="M88" s="964"/>
      <c r="N88" s="965"/>
      <c r="O88" s="966"/>
      <c r="P88" s="965"/>
      <c r="Q88" s="965"/>
    </row>
    <row r="89" spans="1:17" s="756" customFormat="1" ht="11.25">
      <c r="A89" s="713"/>
      <c r="B89" s="713"/>
      <c r="C89" s="713"/>
      <c r="D89" s="713"/>
      <c r="E89" s="713"/>
      <c r="F89" s="962"/>
      <c r="I89" s="963"/>
      <c r="J89" s="964"/>
      <c r="M89" s="964"/>
      <c r="N89" s="965"/>
      <c r="O89" s="966"/>
      <c r="P89" s="965"/>
      <c r="Q89" s="965"/>
    </row>
    <row r="90" spans="1:17" s="756" customFormat="1" ht="11.25">
      <c r="A90" s="713"/>
      <c r="B90" s="713"/>
      <c r="C90" s="713"/>
      <c r="D90" s="713"/>
      <c r="E90" s="713"/>
      <c r="F90" s="962"/>
      <c r="I90" s="963"/>
      <c r="J90" s="964"/>
      <c r="M90" s="964"/>
      <c r="N90" s="965"/>
      <c r="O90" s="966"/>
      <c r="P90" s="965"/>
      <c r="Q90" s="965"/>
    </row>
    <row r="91" spans="1:17" s="756" customFormat="1" ht="11.25">
      <c r="A91" s="713"/>
      <c r="B91" s="713"/>
      <c r="C91" s="713"/>
      <c r="D91" s="713"/>
      <c r="E91" s="713"/>
      <c r="F91" s="962"/>
      <c r="I91" s="963"/>
      <c r="J91" s="964"/>
      <c r="M91" s="964"/>
      <c r="N91" s="965"/>
      <c r="O91" s="966"/>
      <c r="P91" s="965"/>
      <c r="Q91" s="965"/>
    </row>
    <row r="92" spans="1:17" s="756" customFormat="1" ht="11.25">
      <c r="A92" s="713"/>
      <c r="B92" s="713"/>
      <c r="C92" s="713"/>
      <c r="D92" s="713"/>
      <c r="E92" s="713"/>
      <c r="F92" s="962"/>
      <c r="I92" s="963"/>
      <c r="J92" s="964"/>
      <c r="M92" s="964"/>
      <c r="N92" s="965"/>
      <c r="O92" s="966"/>
      <c r="P92" s="965"/>
      <c r="Q92" s="965"/>
    </row>
    <row r="93" spans="1:17" s="756" customFormat="1" ht="11.25">
      <c r="A93" s="713"/>
      <c r="B93" s="713"/>
      <c r="C93" s="713"/>
      <c r="D93" s="713"/>
      <c r="E93" s="713"/>
      <c r="F93" s="962"/>
      <c r="I93" s="963"/>
      <c r="J93" s="964"/>
      <c r="M93" s="964"/>
      <c r="N93" s="965"/>
      <c r="O93" s="966"/>
      <c r="P93" s="965"/>
      <c r="Q93" s="965"/>
    </row>
    <row r="94" spans="1:17" s="756" customFormat="1" ht="11.25">
      <c r="A94" s="713"/>
      <c r="B94" s="713"/>
      <c r="C94" s="713"/>
      <c r="D94" s="713"/>
      <c r="E94" s="713"/>
      <c r="F94" s="962"/>
      <c r="I94" s="963"/>
      <c r="J94" s="964"/>
      <c r="M94" s="964"/>
      <c r="N94" s="965"/>
      <c r="O94" s="966"/>
      <c r="P94" s="965"/>
      <c r="Q94" s="965"/>
    </row>
    <row r="95" spans="1:17" s="756" customFormat="1" ht="11.25">
      <c r="A95" s="713"/>
      <c r="B95" s="713"/>
      <c r="C95" s="713"/>
      <c r="D95" s="713"/>
      <c r="E95" s="713"/>
      <c r="F95" s="962"/>
      <c r="I95" s="963"/>
      <c r="J95" s="964"/>
      <c r="M95" s="964"/>
      <c r="N95" s="965"/>
      <c r="O95" s="966"/>
      <c r="P95" s="965"/>
      <c r="Q95" s="965"/>
    </row>
    <row r="96" spans="1:17" s="756" customFormat="1" ht="11.25">
      <c r="A96" s="713"/>
      <c r="B96" s="713"/>
      <c r="C96" s="713"/>
      <c r="D96" s="713"/>
      <c r="E96" s="713"/>
      <c r="F96" s="962"/>
      <c r="I96" s="963"/>
      <c r="J96" s="964"/>
      <c r="M96" s="964"/>
      <c r="N96" s="965"/>
      <c r="O96" s="966"/>
      <c r="P96" s="965"/>
      <c r="Q96" s="965"/>
    </row>
    <row r="97" spans="1:17" s="756" customFormat="1" ht="11.25">
      <c r="A97" s="713"/>
      <c r="B97" s="713"/>
      <c r="C97" s="713"/>
      <c r="D97" s="713"/>
      <c r="E97" s="713"/>
      <c r="F97" s="962"/>
      <c r="I97" s="963"/>
      <c r="J97" s="964"/>
      <c r="M97" s="964"/>
      <c r="N97" s="965"/>
      <c r="O97" s="966"/>
      <c r="P97" s="965"/>
      <c r="Q97" s="965"/>
    </row>
    <row r="98" spans="1:17" s="756" customFormat="1" ht="11.25">
      <c r="A98" s="713"/>
      <c r="B98" s="713"/>
      <c r="C98" s="713"/>
      <c r="D98" s="713"/>
      <c r="E98" s="713"/>
      <c r="F98" s="962"/>
      <c r="I98" s="963"/>
      <c r="J98" s="964"/>
      <c r="M98" s="964"/>
      <c r="N98" s="965"/>
      <c r="O98" s="966"/>
      <c r="P98" s="965"/>
      <c r="Q98" s="965"/>
    </row>
    <row r="99" spans="1:17" s="756" customFormat="1" ht="11.25">
      <c r="A99" s="713"/>
      <c r="B99" s="713"/>
      <c r="C99" s="713"/>
      <c r="D99" s="713"/>
      <c r="E99" s="713"/>
      <c r="F99" s="962"/>
      <c r="I99" s="963"/>
      <c r="J99" s="964"/>
      <c r="M99" s="964"/>
      <c r="N99" s="965"/>
      <c r="O99" s="966"/>
      <c r="P99" s="965"/>
      <c r="Q99" s="965"/>
    </row>
    <row r="100" spans="1:17" s="756" customFormat="1" ht="11.25">
      <c r="A100" s="713"/>
      <c r="B100" s="713"/>
      <c r="C100" s="713"/>
      <c r="D100" s="713"/>
      <c r="E100" s="713"/>
      <c r="F100" s="962"/>
      <c r="I100" s="963"/>
      <c r="J100" s="964"/>
      <c r="M100" s="964"/>
      <c r="N100" s="965"/>
      <c r="O100" s="966"/>
      <c r="P100" s="965"/>
      <c r="Q100" s="965"/>
    </row>
    <row r="101" spans="1:17" s="756" customFormat="1" ht="11.25">
      <c r="A101" s="713"/>
      <c r="B101" s="713"/>
      <c r="C101" s="713"/>
      <c r="D101" s="713"/>
      <c r="E101" s="713"/>
      <c r="F101" s="962"/>
      <c r="I101" s="963"/>
      <c r="J101" s="964"/>
      <c r="M101" s="964"/>
      <c r="N101" s="965"/>
      <c r="O101" s="966"/>
      <c r="P101" s="965"/>
      <c r="Q101" s="965"/>
    </row>
    <row r="102" spans="1:17" s="756" customFormat="1" ht="11.25">
      <c r="A102" s="713"/>
      <c r="B102" s="713"/>
      <c r="C102" s="713"/>
      <c r="D102" s="713"/>
      <c r="E102" s="713"/>
      <c r="F102" s="962"/>
      <c r="I102" s="963"/>
      <c r="J102" s="964"/>
      <c r="M102" s="964"/>
      <c r="N102" s="965"/>
      <c r="O102" s="966"/>
      <c r="P102" s="965"/>
      <c r="Q102" s="965"/>
    </row>
    <row r="103" spans="1:17" s="756" customFormat="1" ht="11.25">
      <c r="A103" s="713"/>
      <c r="B103" s="713"/>
      <c r="C103" s="713"/>
      <c r="D103" s="713"/>
      <c r="E103" s="713"/>
      <c r="F103" s="962"/>
      <c r="I103" s="963"/>
      <c r="J103" s="964"/>
      <c r="M103" s="964"/>
      <c r="N103" s="965"/>
      <c r="O103" s="966"/>
      <c r="P103" s="965"/>
      <c r="Q103" s="965"/>
    </row>
  </sheetData>
  <sheetProtection selectLockedCells="1"/>
  <mergeCells count="43">
    <mergeCell ref="X8:X9"/>
    <mergeCell ref="W7:Z7"/>
    <mergeCell ref="Z8:Z9"/>
    <mergeCell ref="Q8:Q9"/>
    <mergeCell ref="U8:U9"/>
    <mergeCell ref="Y8:Y9"/>
    <mergeCell ref="O8:O9"/>
    <mergeCell ref="S7:V7"/>
    <mergeCell ref="S8:S9"/>
    <mergeCell ref="R8:R9"/>
    <mergeCell ref="W8:W9"/>
    <mergeCell ref="P8:P9"/>
    <mergeCell ref="O7:R7"/>
    <mergeCell ref="N3:AA3"/>
    <mergeCell ref="N4:Z4"/>
    <mergeCell ref="A3:M3"/>
    <mergeCell ref="A4:M4"/>
    <mergeCell ref="O6:R6"/>
    <mergeCell ref="AA6:AA9"/>
    <mergeCell ref="W6:Z6"/>
    <mergeCell ref="S6:V6"/>
    <mergeCell ref="V8:V9"/>
    <mergeCell ref="T8:T9"/>
    <mergeCell ref="B7:E7"/>
    <mergeCell ref="K8:K9"/>
    <mergeCell ref="M8:M9"/>
    <mergeCell ref="N6:N9"/>
    <mergeCell ref="J8:J9"/>
    <mergeCell ref="J7:M7"/>
    <mergeCell ref="J6:M6"/>
    <mergeCell ref="F7:I7"/>
    <mergeCell ref="G8:G9"/>
    <mergeCell ref="L8:L9"/>
    <mergeCell ref="A6:A9"/>
    <mergeCell ref="B8:B9"/>
    <mergeCell ref="F8:F9"/>
    <mergeCell ref="C8:C9"/>
    <mergeCell ref="B6:E6"/>
    <mergeCell ref="E8:E9"/>
    <mergeCell ref="F6:I6"/>
    <mergeCell ref="D8:D9"/>
    <mergeCell ref="H8:H9"/>
    <mergeCell ref="I8:I9"/>
  </mergeCells>
  <phoneticPr fontId="7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4" max="40" man="1"/>
  </colBreaks>
  <ignoredErrors>
    <ignoredError sqref="B16:E38" unlockedFormula="1"/>
  </ignoredErrors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361"/>
  <dimension ref="A1:M104"/>
  <sheetViews>
    <sheetView view="pageBreakPreview" zoomScaleNormal="100" zoomScaleSheetLayoutView="100" workbookViewId="0">
      <selection activeCell="K10" sqref="K10"/>
    </sheetView>
  </sheetViews>
  <sheetFormatPr defaultRowHeight="14.25"/>
  <cols>
    <col min="1" max="1" width="14.125" style="93" customWidth="1"/>
    <col min="2" max="4" width="13.625" style="312" customWidth="1"/>
    <col min="5" max="5" width="13.625" style="165" customWidth="1"/>
    <col min="6" max="6" width="13.625" style="398" customWidth="1"/>
    <col min="7" max="7" width="13.625" style="367" hidden="1" customWidth="1"/>
    <col min="8" max="10" width="13.625" style="437" customWidth="1"/>
    <col min="11" max="11" width="13.625" style="438" customWidth="1"/>
    <col min="12" max="12" width="13.625" style="167" customWidth="1"/>
    <col min="13" max="13" width="14.375" style="165" customWidth="1"/>
    <col min="14" max="16384" width="9" style="165"/>
  </cols>
  <sheetData>
    <row r="1" spans="1:13" ht="14.1" customHeight="1">
      <c r="A1" s="32" t="s">
        <v>1171</v>
      </c>
      <c r="F1" s="168"/>
      <c r="G1" s="165"/>
      <c r="H1" s="165"/>
      <c r="I1" s="165"/>
      <c r="J1" s="444"/>
      <c r="K1" s="81"/>
      <c r="M1" s="112" t="s">
        <v>1172</v>
      </c>
    </row>
    <row r="2" spans="1:13" ht="14.1" customHeight="1">
      <c r="G2" s="93"/>
      <c r="H2" s="312"/>
      <c r="I2" s="312"/>
      <c r="J2" s="312"/>
      <c r="K2" s="436"/>
      <c r="L2" s="165"/>
      <c r="M2" s="398"/>
    </row>
    <row r="3" spans="1:13" s="98" customFormat="1" ht="20.100000000000001" customHeight="1">
      <c r="A3" s="1637" t="s">
        <v>1061</v>
      </c>
      <c r="B3" s="1637"/>
      <c r="C3" s="1637"/>
      <c r="D3" s="1637"/>
      <c r="E3" s="1637"/>
      <c r="F3" s="1637"/>
      <c r="G3" s="1637" t="s">
        <v>662</v>
      </c>
      <c r="H3" s="1637"/>
      <c r="I3" s="1637"/>
      <c r="J3" s="1637"/>
      <c r="K3" s="1637"/>
      <c r="L3" s="1637"/>
      <c r="M3" s="2231"/>
    </row>
    <row r="4" spans="1:13" s="99" customFormat="1" ht="15" customHeight="1">
      <c r="A4" s="2310"/>
      <c r="B4" s="2310"/>
      <c r="C4" s="2310"/>
      <c r="D4" s="2310"/>
      <c r="E4" s="2310"/>
      <c r="F4" s="2310"/>
      <c r="G4" s="2310"/>
      <c r="H4" s="2310"/>
      <c r="I4" s="2310"/>
      <c r="J4" s="2310"/>
      <c r="K4" s="2310"/>
      <c r="L4" s="2310"/>
      <c r="M4" s="445"/>
    </row>
    <row r="5" spans="1:13" s="84" customFormat="1" ht="18" customHeight="1" thickBot="1">
      <c r="A5" s="84" t="s">
        <v>221</v>
      </c>
      <c r="F5" s="81"/>
      <c r="K5" s="439"/>
      <c r="M5" s="81" t="s">
        <v>222</v>
      </c>
    </row>
    <row r="6" spans="1:13" s="440" customFormat="1" ht="12" customHeight="1">
      <c r="A6" s="2286" t="s">
        <v>207</v>
      </c>
      <c r="B6" s="2330" t="s">
        <v>1173</v>
      </c>
      <c r="C6" s="2330"/>
      <c r="D6" s="2330"/>
      <c r="E6" s="2330"/>
      <c r="F6" s="2331"/>
      <c r="G6" s="2283" t="s">
        <v>209</v>
      </c>
      <c r="H6" s="2333" t="s">
        <v>1174</v>
      </c>
      <c r="I6" s="2333"/>
      <c r="J6" s="2330"/>
      <c r="K6" s="2330"/>
      <c r="L6" s="2331"/>
      <c r="M6" s="2275" t="s">
        <v>86</v>
      </c>
    </row>
    <row r="7" spans="1:13" s="440" customFormat="1" ht="12" customHeight="1">
      <c r="A7" s="2299"/>
      <c r="B7" s="2303"/>
      <c r="C7" s="2303"/>
      <c r="D7" s="2303"/>
      <c r="E7" s="2303"/>
      <c r="F7" s="2332"/>
      <c r="G7" s="2325"/>
      <c r="H7" s="2301"/>
      <c r="I7" s="2301"/>
      <c r="J7" s="2303"/>
      <c r="K7" s="2303"/>
      <c r="L7" s="2332"/>
      <c r="M7" s="2315"/>
    </row>
    <row r="8" spans="1:13" s="440" customFormat="1" ht="12" customHeight="1">
      <c r="A8" s="2299"/>
      <c r="B8" s="1755" t="s">
        <v>223</v>
      </c>
      <c r="C8" s="2303" t="s">
        <v>224</v>
      </c>
      <c r="D8" s="2303" t="s">
        <v>1064</v>
      </c>
      <c r="E8" s="1755" t="s">
        <v>225</v>
      </c>
      <c r="F8" s="2332" t="s">
        <v>226</v>
      </c>
      <c r="G8" s="2325"/>
      <c r="H8" s="2301" t="s">
        <v>227</v>
      </c>
      <c r="I8" s="2301" t="s">
        <v>1062</v>
      </c>
      <c r="J8" s="2303" t="s">
        <v>228</v>
      </c>
      <c r="K8" s="2303" t="s">
        <v>229</v>
      </c>
      <c r="L8" s="1756" t="s">
        <v>230</v>
      </c>
      <c r="M8" s="2315"/>
    </row>
    <row r="9" spans="1:13" s="440" customFormat="1" ht="30" customHeight="1">
      <c r="A9" s="2288"/>
      <c r="B9" s="1788"/>
      <c r="C9" s="2304"/>
      <c r="D9" s="2304"/>
      <c r="E9" s="1788"/>
      <c r="F9" s="2334"/>
      <c r="G9" s="2285"/>
      <c r="H9" s="2302"/>
      <c r="I9" s="2302"/>
      <c r="J9" s="2304"/>
      <c r="K9" s="2304"/>
      <c r="L9" s="2136"/>
      <c r="M9" s="2277"/>
    </row>
    <row r="10" spans="1:13" s="103" customFormat="1" ht="17.100000000000001" customHeight="1">
      <c r="A10" s="86" t="s">
        <v>338</v>
      </c>
      <c r="B10" s="446">
        <v>2.8569999999999998</v>
      </c>
      <c r="C10" s="446">
        <v>3.4079999999999999</v>
      </c>
      <c r="D10" s="446" t="s">
        <v>1059</v>
      </c>
      <c r="E10" s="446">
        <v>0.68</v>
      </c>
      <c r="F10" s="446">
        <v>3.2000000000000008E-2</v>
      </c>
      <c r="G10" s="85" t="s">
        <v>327</v>
      </c>
      <c r="H10" s="448">
        <v>9.5000000000000001E-2</v>
      </c>
      <c r="I10" s="798" t="s">
        <v>1059</v>
      </c>
      <c r="J10" s="450">
        <v>0.42</v>
      </c>
      <c r="K10" s="448">
        <v>0.26800000000000002</v>
      </c>
      <c r="L10" s="449">
        <v>10.908999999999999</v>
      </c>
      <c r="M10" s="271" t="s">
        <v>338</v>
      </c>
    </row>
    <row r="11" spans="1:13" s="103" customFormat="1" ht="17.100000000000001" customHeight="1">
      <c r="A11" s="86" t="s">
        <v>334</v>
      </c>
      <c r="B11" s="446">
        <v>3.2640000000000002</v>
      </c>
      <c r="C11" s="446">
        <v>2.5429999999999993</v>
      </c>
      <c r="D11" s="446" t="s">
        <v>1059</v>
      </c>
      <c r="E11" s="446">
        <v>0.57500000000000007</v>
      </c>
      <c r="F11" s="446">
        <v>3.0000000000000006E-2</v>
      </c>
      <c r="G11" s="85" t="s">
        <v>327</v>
      </c>
      <c r="H11" s="448">
        <v>0.2</v>
      </c>
      <c r="I11" s="798" t="s">
        <v>1059</v>
      </c>
      <c r="J11" s="450">
        <v>0.46510000000000012</v>
      </c>
      <c r="K11" s="448">
        <v>0.38200000000000001</v>
      </c>
      <c r="L11" s="449">
        <v>6.65</v>
      </c>
      <c r="M11" s="271" t="s">
        <v>334</v>
      </c>
    </row>
    <row r="12" spans="1:13" s="103" customFormat="1" ht="17.100000000000001" customHeight="1">
      <c r="A12" s="86" t="s">
        <v>404</v>
      </c>
      <c r="B12" s="446">
        <v>3.9299999999999997</v>
      </c>
      <c r="C12" s="446">
        <v>3.4259999999999997</v>
      </c>
      <c r="D12" s="446" t="s">
        <v>1059</v>
      </c>
      <c r="E12" s="446">
        <v>0.92400000000000027</v>
      </c>
      <c r="F12" s="446">
        <v>0.06</v>
      </c>
      <c r="G12" s="85" t="s">
        <v>327</v>
      </c>
      <c r="H12" s="448">
        <v>0</v>
      </c>
      <c r="I12" s="798" t="s">
        <v>1059</v>
      </c>
      <c r="J12" s="450">
        <v>0.4850000000000001</v>
      </c>
      <c r="K12" s="448">
        <v>4.7E-2</v>
      </c>
      <c r="L12" s="449">
        <v>5.081999999999999</v>
      </c>
      <c r="M12" s="271" t="s">
        <v>404</v>
      </c>
    </row>
    <row r="13" spans="1:13" s="103" customFormat="1" ht="17.100000000000001" customHeight="1">
      <c r="A13" s="86" t="s">
        <v>665</v>
      </c>
      <c r="B13" s="446">
        <v>1.5299999999999994</v>
      </c>
      <c r="C13" s="446">
        <v>2.5399999999999996</v>
      </c>
      <c r="D13" s="446" t="s">
        <v>1059</v>
      </c>
      <c r="E13" s="446">
        <v>0.45770000000000005</v>
      </c>
      <c r="F13" s="446">
        <v>4.4000000000000004E-2</v>
      </c>
      <c r="G13" s="85" t="s">
        <v>327</v>
      </c>
      <c r="H13" s="448">
        <v>1.7000000000000001E-2</v>
      </c>
      <c r="I13" s="798" t="s">
        <v>1059</v>
      </c>
      <c r="J13" s="450">
        <v>0.4860000000000001</v>
      </c>
      <c r="K13" s="448">
        <v>0</v>
      </c>
      <c r="L13" s="449">
        <v>6.1183000000000014</v>
      </c>
      <c r="M13" s="271" t="s">
        <v>665</v>
      </c>
    </row>
    <row r="14" spans="1:13" s="103" customFormat="1" ht="17.100000000000001" customHeight="1">
      <c r="A14" s="104" t="s">
        <v>1002</v>
      </c>
      <c r="B14" s="451">
        <f>SUM(B16:B38)</f>
        <v>0.77083599999999997</v>
      </c>
      <c r="C14" s="451">
        <f>SUM(C16:C38)</f>
        <v>2.1362279999999996</v>
      </c>
      <c r="D14" s="451">
        <f>SUM(D16:D38)</f>
        <v>2.6526999999999998E-2</v>
      </c>
      <c r="E14" s="451">
        <f>SUM(E16:E38)</f>
        <v>0.66452499999999992</v>
      </c>
      <c r="F14" s="451">
        <f>SUM(F16:F38)</f>
        <v>2.699E-2</v>
      </c>
      <c r="G14" s="87" t="s">
        <v>220</v>
      </c>
      <c r="H14" s="452">
        <f>SUM(H16:H38)</f>
        <v>0</v>
      </c>
      <c r="I14" s="452">
        <f>SUM(I16:I38)</f>
        <v>0.43533800000000011</v>
      </c>
      <c r="J14" s="452">
        <f>SUM(J16:J38)</f>
        <v>0.26535400000000003</v>
      </c>
      <c r="K14" s="452">
        <f>SUM(K16:K38)</f>
        <v>5.7189999999999998E-2</v>
      </c>
      <c r="L14" s="452">
        <f>SUM(L16:L38)</f>
        <v>2.7465280000000005</v>
      </c>
      <c r="M14" s="272" t="s">
        <v>1002</v>
      </c>
    </row>
    <row r="15" spans="1:13" s="102" customFormat="1" ht="17.100000000000001" customHeight="1">
      <c r="A15" s="171"/>
      <c r="B15" s="446"/>
      <c r="C15" s="446"/>
      <c r="D15" s="446"/>
      <c r="E15" s="446"/>
      <c r="F15" s="446"/>
      <c r="G15" s="353"/>
      <c r="H15" s="43"/>
      <c r="I15" s="43"/>
      <c r="J15" s="449"/>
      <c r="K15" s="449"/>
      <c r="L15" s="449"/>
      <c r="M15" s="273"/>
    </row>
    <row r="16" spans="1:13" s="105" customFormat="1" ht="17.100000000000001" customHeight="1">
      <c r="A16" s="25" t="s">
        <v>269</v>
      </c>
      <c r="B16" s="1028">
        <v>9.1809000000000002E-2</v>
      </c>
      <c r="C16" s="1027">
        <v>2.2792E-2</v>
      </c>
      <c r="D16" s="1027">
        <v>0</v>
      </c>
      <c r="E16" s="1027">
        <v>1.5546000000000001E-2</v>
      </c>
      <c r="F16" s="1027">
        <v>0</v>
      </c>
      <c r="G16" s="937">
        <v>0</v>
      </c>
      <c r="H16" s="448">
        <v>0</v>
      </c>
      <c r="I16" s="448">
        <v>1.7899999999999999E-3</v>
      </c>
      <c r="J16" s="448">
        <v>2.0201E-2</v>
      </c>
      <c r="K16" s="448">
        <v>5.1827999999999999E-2</v>
      </c>
      <c r="L16" s="448">
        <v>0.18692300000000001</v>
      </c>
      <c r="M16" s="274" t="s">
        <v>25</v>
      </c>
    </row>
    <row r="17" spans="1:13" s="105" customFormat="1" ht="17.100000000000001" customHeight="1">
      <c r="A17" s="25" t="s">
        <v>271</v>
      </c>
      <c r="B17" s="1028">
        <v>4.0461999999999998E-2</v>
      </c>
      <c r="C17" s="1027">
        <v>0.50371699999999997</v>
      </c>
      <c r="D17" s="1027">
        <v>0</v>
      </c>
      <c r="E17" s="1027">
        <v>0.15288399999999999</v>
      </c>
      <c r="F17" s="1027">
        <v>5.6350000000000003E-3</v>
      </c>
      <c r="G17" s="937">
        <v>0</v>
      </c>
      <c r="H17" s="448">
        <v>0</v>
      </c>
      <c r="I17" s="448">
        <v>2.6747E-2</v>
      </c>
      <c r="J17" s="448">
        <v>9.5490000000000002E-3</v>
      </c>
      <c r="K17" s="448">
        <v>1.0250000000000001E-3</v>
      </c>
      <c r="L17" s="448">
        <v>0.14924000000000001</v>
      </c>
      <c r="M17" s="274" t="s">
        <v>26</v>
      </c>
    </row>
    <row r="18" spans="1:13" s="105" customFormat="1" ht="17.100000000000001" customHeight="1">
      <c r="A18" s="25" t="s">
        <v>273</v>
      </c>
      <c r="B18" s="1027">
        <v>1.3115E-2</v>
      </c>
      <c r="C18" s="1027">
        <v>0.17565900000000001</v>
      </c>
      <c r="D18" s="1027">
        <v>0</v>
      </c>
      <c r="E18" s="1027">
        <v>3.1164000000000001E-2</v>
      </c>
      <c r="F18" s="1027">
        <v>0</v>
      </c>
      <c r="G18" s="937">
        <v>0</v>
      </c>
      <c r="H18" s="448">
        <v>0</v>
      </c>
      <c r="I18" s="448">
        <v>0</v>
      </c>
      <c r="J18" s="448">
        <v>2.8969000000000002E-2</v>
      </c>
      <c r="K18" s="448">
        <v>0</v>
      </c>
      <c r="L18" s="448">
        <v>0.15307499999999999</v>
      </c>
      <c r="M18" s="274" t="s">
        <v>27</v>
      </c>
    </row>
    <row r="19" spans="1:13" s="105" customFormat="1" ht="17.100000000000001" customHeight="1">
      <c r="A19" s="25" t="s">
        <v>275</v>
      </c>
      <c r="B19" s="1028">
        <v>9.0180999999999997E-2</v>
      </c>
      <c r="C19" s="1027">
        <v>0</v>
      </c>
      <c r="D19" s="1027">
        <v>0</v>
      </c>
      <c r="E19" s="1027">
        <v>3.3399999999999999E-2</v>
      </c>
      <c r="F19" s="1027">
        <v>8.9400000000000005E-4</v>
      </c>
      <c r="G19" s="937">
        <v>0</v>
      </c>
      <c r="H19" s="448">
        <v>0</v>
      </c>
      <c r="I19" s="448">
        <v>0</v>
      </c>
      <c r="J19" s="448">
        <v>0</v>
      </c>
      <c r="K19" s="448">
        <v>0</v>
      </c>
      <c r="L19" s="448">
        <v>0.21676999999999999</v>
      </c>
      <c r="M19" s="274" t="s">
        <v>28</v>
      </c>
    </row>
    <row r="20" spans="1:13" s="105" customFormat="1" ht="17.100000000000001" customHeight="1">
      <c r="A20" s="25" t="s">
        <v>277</v>
      </c>
      <c r="B20" s="1027">
        <v>6.9542999999999994E-2</v>
      </c>
      <c r="C20" s="1027">
        <v>4.0619999999999996E-3</v>
      </c>
      <c r="D20" s="1027">
        <v>1.0829999999999999E-2</v>
      </c>
      <c r="E20" s="1027">
        <v>1.1708E-2</v>
      </c>
      <c r="F20" s="1027">
        <v>0</v>
      </c>
      <c r="G20" s="937">
        <v>0</v>
      </c>
      <c r="H20" s="448">
        <v>0</v>
      </c>
      <c r="I20" s="448">
        <v>0</v>
      </c>
      <c r="J20" s="448">
        <v>0</v>
      </c>
      <c r="K20" s="448">
        <v>0</v>
      </c>
      <c r="L20" s="448">
        <v>6.4815999999999999E-2</v>
      </c>
      <c r="M20" s="274" t="s">
        <v>29</v>
      </c>
    </row>
    <row r="21" spans="1:13" s="105" customFormat="1" ht="17.100000000000001" customHeight="1">
      <c r="A21" s="25" t="s">
        <v>279</v>
      </c>
      <c r="B21" s="1027">
        <v>2.4707E-2</v>
      </c>
      <c r="C21" s="1027">
        <v>0</v>
      </c>
      <c r="D21" s="1027">
        <v>0</v>
      </c>
      <c r="E21" s="1027">
        <v>5.9430000000000004E-3</v>
      </c>
      <c r="F21" s="1027">
        <v>0</v>
      </c>
      <c r="G21" s="937">
        <v>0</v>
      </c>
      <c r="H21" s="448">
        <v>0</v>
      </c>
      <c r="I21" s="448">
        <v>0.22534000000000001</v>
      </c>
      <c r="J21" s="448">
        <v>1.5521999999999999E-2</v>
      </c>
      <c r="K21" s="448">
        <v>0</v>
      </c>
      <c r="L21" s="448">
        <v>5.8659999999999997E-2</v>
      </c>
      <c r="M21" s="274" t="s">
        <v>30</v>
      </c>
    </row>
    <row r="22" spans="1:13" s="105" customFormat="1" ht="17.100000000000001" customHeight="1">
      <c r="A22" s="25" t="s">
        <v>281</v>
      </c>
      <c r="B22" s="1027">
        <v>0.108083</v>
      </c>
      <c r="C22" s="1027">
        <v>0.393453</v>
      </c>
      <c r="D22" s="1027">
        <v>0</v>
      </c>
      <c r="E22" s="1027">
        <v>2.4087999999999998E-2</v>
      </c>
      <c r="F22" s="1027">
        <v>2.8340000000000001E-3</v>
      </c>
      <c r="G22" s="937">
        <v>0</v>
      </c>
      <c r="H22" s="448">
        <v>0</v>
      </c>
      <c r="I22" s="448">
        <v>2.7795E-2</v>
      </c>
      <c r="J22" s="448">
        <v>1.678E-2</v>
      </c>
      <c r="K22" s="448">
        <v>4.3369999999999997E-3</v>
      </c>
      <c r="L22" s="448">
        <v>0.12039</v>
      </c>
      <c r="M22" s="274" t="s">
        <v>31</v>
      </c>
    </row>
    <row r="23" spans="1:13" s="105" customFormat="1" ht="17.100000000000001" customHeight="1">
      <c r="A23" s="25" t="s">
        <v>283</v>
      </c>
      <c r="B23" s="1027">
        <v>3.0318000000000001E-2</v>
      </c>
      <c r="C23" s="1027">
        <v>1.5181E-2</v>
      </c>
      <c r="D23" s="1027">
        <v>0</v>
      </c>
      <c r="E23" s="1027">
        <v>1.661E-2</v>
      </c>
      <c r="F23" s="1027">
        <v>0</v>
      </c>
      <c r="G23" s="937">
        <v>0</v>
      </c>
      <c r="H23" s="448">
        <v>0</v>
      </c>
      <c r="I23" s="448">
        <v>8.6521000000000001E-2</v>
      </c>
      <c r="J23" s="448">
        <v>2.8500000000000001E-3</v>
      </c>
      <c r="K23" s="448">
        <v>0</v>
      </c>
      <c r="L23" s="448">
        <v>0.19970299999999999</v>
      </c>
      <c r="M23" s="274" t="s">
        <v>32</v>
      </c>
    </row>
    <row r="24" spans="1:13" s="105" customFormat="1" ht="17.100000000000001" customHeight="1">
      <c r="A24" s="25" t="s">
        <v>285</v>
      </c>
      <c r="B24" s="1027">
        <v>2.6359E-2</v>
      </c>
      <c r="C24" s="1027">
        <v>0</v>
      </c>
      <c r="D24" s="1027">
        <v>0</v>
      </c>
      <c r="E24" s="1028">
        <v>3.5041000000000003E-2</v>
      </c>
      <c r="F24" s="1027">
        <v>0</v>
      </c>
      <c r="G24" s="937">
        <v>0</v>
      </c>
      <c r="H24" s="448">
        <v>0</v>
      </c>
      <c r="I24" s="448">
        <v>1.6319E-2</v>
      </c>
      <c r="J24" s="448">
        <v>7.2940000000000001E-3</v>
      </c>
      <c r="K24" s="448">
        <v>0</v>
      </c>
      <c r="L24" s="448">
        <v>0.18979199999999999</v>
      </c>
      <c r="M24" s="274" t="s">
        <v>33</v>
      </c>
    </row>
    <row r="25" spans="1:13" s="105" customFormat="1" ht="17.100000000000001" customHeight="1">
      <c r="A25" s="25" t="s">
        <v>287</v>
      </c>
      <c r="B25" s="1027">
        <v>0</v>
      </c>
      <c r="C25" s="1027">
        <v>8.3768999999999996E-2</v>
      </c>
      <c r="D25" s="1027">
        <v>1.5696999999999999E-2</v>
      </c>
      <c r="E25" s="1027">
        <v>8.7170000000000008E-3</v>
      </c>
      <c r="F25" s="1027">
        <v>0</v>
      </c>
      <c r="G25" s="937">
        <v>0</v>
      </c>
      <c r="H25" s="448">
        <v>0</v>
      </c>
      <c r="I25" s="448">
        <v>0</v>
      </c>
      <c r="J25" s="448">
        <v>2.3951E-2</v>
      </c>
      <c r="K25" s="448">
        <v>0</v>
      </c>
      <c r="L25" s="448">
        <v>2.9829000000000001E-2</v>
      </c>
      <c r="M25" s="274" t="s">
        <v>34</v>
      </c>
    </row>
    <row r="26" spans="1:13" s="105" customFormat="1" ht="17.100000000000001" customHeight="1">
      <c r="A26" s="25" t="s">
        <v>289</v>
      </c>
      <c r="B26" s="1027">
        <v>1.4878000000000001E-2</v>
      </c>
      <c r="C26" s="1027">
        <v>1.5833E-2</v>
      </c>
      <c r="D26" s="1027">
        <v>0</v>
      </c>
      <c r="E26" s="1027">
        <v>0.14776900000000001</v>
      </c>
      <c r="F26" s="1027">
        <v>0</v>
      </c>
      <c r="G26" s="937">
        <v>0</v>
      </c>
      <c r="H26" s="448">
        <v>0</v>
      </c>
      <c r="I26" s="448">
        <v>0</v>
      </c>
      <c r="J26" s="448">
        <v>0</v>
      </c>
      <c r="K26" s="448">
        <v>0</v>
      </c>
      <c r="L26" s="448">
        <v>0.57601500000000005</v>
      </c>
      <c r="M26" s="274" t="s">
        <v>35</v>
      </c>
    </row>
    <row r="27" spans="1:13" s="105" customFormat="1" ht="17.100000000000001" customHeight="1">
      <c r="A27" s="25" t="s">
        <v>291</v>
      </c>
      <c r="B27" s="1027">
        <v>3.9969999999999997E-3</v>
      </c>
      <c r="C27" s="1027">
        <v>3.7720000000000002E-3</v>
      </c>
      <c r="D27" s="1027">
        <v>0</v>
      </c>
      <c r="E27" s="1027">
        <v>6.2960000000000004E-3</v>
      </c>
      <c r="F27" s="1027">
        <v>0</v>
      </c>
      <c r="G27" s="937">
        <v>0</v>
      </c>
      <c r="H27" s="448">
        <v>0</v>
      </c>
      <c r="I27" s="448">
        <v>2.0069E-2</v>
      </c>
      <c r="J27" s="448">
        <v>2.1908E-2</v>
      </c>
      <c r="K27" s="448">
        <v>0</v>
      </c>
      <c r="L27" s="448">
        <v>5.4688000000000001E-2</v>
      </c>
      <c r="M27" s="274" t="s">
        <v>36</v>
      </c>
    </row>
    <row r="28" spans="1:13" s="105" customFormat="1" ht="17.100000000000001" customHeight="1">
      <c r="A28" s="25" t="s">
        <v>293</v>
      </c>
      <c r="B28" s="1027">
        <v>1.1348E-2</v>
      </c>
      <c r="C28" s="1027">
        <v>0</v>
      </c>
      <c r="D28" s="1027">
        <v>0</v>
      </c>
      <c r="E28" s="1027">
        <v>1.6639999999999999E-3</v>
      </c>
      <c r="F28" s="1027">
        <v>0</v>
      </c>
      <c r="G28" s="937">
        <v>0</v>
      </c>
      <c r="H28" s="448">
        <v>0</v>
      </c>
      <c r="I28" s="448">
        <v>0</v>
      </c>
      <c r="J28" s="448">
        <v>1.3929999999999999E-3</v>
      </c>
      <c r="K28" s="448">
        <v>0</v>
      </c>
      <c r="L28" s="448">
        <v>5.9024E-2</v>
      </c>
      <c r="M28" s="274" t="s">
        <v>37</v>
      </c>
    </row>
    <row r="29" spans="1:13" s="105" customFormat="1" ht="17.100000000000001" customHeight="1">
      <c r="A29" s="25" t="s">
        <v>295</v>
      </c>
      <c r="B29" s="1027">
        <v>1.6611999999999998E-2</v>
      </c>
      <c r="C29" s="1027">
        <v>8.1599999999999999E-4</v>
      </c>
      <c r="D29" s="1027">
        <v>0</v>
      </c>
      <c r="E29" s="1027">
        <v>3.8119999999999999E-3</v>
      </c>
      <c r="F29" s="1027">
        <v>0</v>
      </c>
      <c r="G29" s="937">
        <v>0</v>
      </c>
      <c r="H29" s="448">
        <v>0</v>
      </c>
      <c r="I29" s="448">
        <v>6.4640000000000001E-3</v>
      </c>
      <c r="J29" s="448">
        <v>4.0549999999999996E-3</v>
      </c>
      <c r="K29" s="448">
        <v>0</v>
      </c>
      <c r="L29" s="448">
        <v>5.6169999999999998E-2</v>
      </c>
      <c r="M29" s="274" t="s">
        <v>38</v>
      </c>
    </row>
    <row r="30" spans="1:13" s="105" customFormat="1" ht="17.100000000000001" customHeight="1">
      <c r="A30" s="25" t="s">
        <v>297</v>
      </c>
      <c r="B30" s="1027">
        <v>5.3030000000000004E-3</v>
      </c>
      <c r="C30" s="1027">
        <v>0</v>
      </c>
      <c r="D30" s="1027">
        <v>0</v>
      </c>
      <c r="E30" s="1027">
        <v>1.8466E-2</v>
      </c>
      <c r="F30" s="1027">
        <v>0</v>
      </c>
      <c r="G30" s="937">
        <v>0</v>
      </c>
      <c r="H30" s="448">
        <v>0</v>
      </c>
      <c r="I30" s="448">
        <v>0</v>
      </c>
      <c r="J30" s="448">
        <v>2.8625999999999999E-2</v>
      </c>
      <c r="K30" s="448">
        <v>0</v>
      </c>
      <c r="L30" s="448">
        <v>6.1573000000000003E-2</v>
      </c>
      <c r="M30" s="274" t="s">
        <v>39</v>
      </c>
    </row>
    <row r="31" spans="1:13" s="105" customFormat="1" ht="17.100000000000001" customHeight="1">
      <c r="A31" s="25" t="s">
        <v>299</v>
      </c>
      <c r="B31" s="1027">
        <v>2.6280000000000001E-3</v>
      </c>
      <c r="C31" s="1027">
        <v>0</v>
      </c>
      <c r="D31" s="1027">
        <v>0</v>
      </c>
      <c r="E31" s="1027">
        <v>4.4875999999999999E-2</v>
      </c>
      <c r="F31" s="1027">
        <v>2.7100000000000002E-3</v>
      </c>
      <c r="G31" s="937">
        <v>0</v>
      </c>
      <c r="H31" s="448">
        <v>0</v>
      </c>
      <c r="I31" s="448">
        <v>0</v>
      </c>
      <c r="J31" s="448">
        <v>2.8449999999999999E-3</v>
      </c>
      <c r="K31" s="448">
        <v>0</v>
      </c>
      <c r="L31" s="448">
        <v>0.13147400000000001</v>
      </c>
      <c r="M31" s="274" t="s">
        <v>40</v>
      </c>
    </row>
    <row r="32" spans="1:13" s="105" customFormat="1" ht="17.100000000000001" customHeight="1">
      <c r="A32" s="25" t="s">
        <v>301</v>
      </c>
      <c r="B32" s="1027">
        <v>0.110268</v>
      </c>
      <c r="C32" s="1027">
        <v>2.5430000000000001E-2</v>
      </c>
      <c r="D32" s="1027">
        <v>0</v>
      </c>
      <c r="E32" s="1027">
        <v>6.483E-3</v>
      </c>
      <c r="F32" s="1027">
        <v>3.431E-3</v>
      </c>
      <c r="G32" s="937">
        <v>0</v>
      </c>
      <c r="H32" s="448">
        <v>0</v>
      </c>
      <c r="I32" s="448">
        <v>0</v>
      </c>
      <c r="J32" s="448">
        <v>1.0130999999999999E-2</v>
      </c>
      <c r="K32" s="448">
        <v>0</v>
      </c>
      <c r="L32" s="448">
        <v>4.6149000000000003E-2</v>
      </c>
      <c r="M32" s="274" t="s">
        <v>41</v>
      </c>
    </row>
    <row r="33" spans="1:13" s="105" customFormat="1" ht="17.100000000000001" customHeight="1">
      <c r="A33" s="25" t="s">
        <v>303</v>
      </c>
      <c r="B33" s="1027">
        <v>5.4796999999999998E-2</v>
      </c>
      <c r="C33" s="1027">
        <v>0.59275199999999995</v>
      </c>
      <c r="D33" s="1027">
        <v>0</v>
      </c>
      <c r="E33" s="1027">
        <v>1.2373E-2</v>
      </c>
      <c r="F33" s="1027">
        <v>1.0486000000000001E-2</v>
      </c>
      <c r="G33" s="937">
        <v>0</v>
      </c>
      <c r="H33" s="448">
        <v>0</v>
      </c>
      <c r="I33" s="448">
        <v>0</v>
      </c>
      <c r="J33" s="798">
        <v>0</v>
      </c>
      <c r="K33" s="448">
        <v>0</v>
      </c>
      <c r="L33" s="448">
        <v>0.152088</v>
      </c>
      <c r="M33" s="274" t="s">
        <v>42</v>
      </c>
    </row>
    <row r="34" spans="1:13" s="105" customFormat="1" ht="17.100000000000001" customHeight="1">
      <c r="A34" s="25" t="s">
        <v>305</v>
      </c>
      <c r="B34" s="1027">
        <v>1.0232E-2</v>
      </c>
      <c r="C34" s="1027">
        <v>0.25469199999999997</v>
      </c>
      <c r="D34" s="1027">
        <v>0</v>
      </c>
      <c r="E34" s="1027">
        <v>2.8045E-2</v>
      </c>
      <c r="F34" s="1027">
        <v>0</v>
      </c>
      <c r="G34" s="937">
        <v>0</v>
      </c>
      <c r="H34" s="448">
        <v>0</v>
      </c>
      <c r="I34" s="448">
        <v>0</v>
      </c>
      <c r="J34" s="448">
        <v>6.6215999999999997E-2</v>
      </c>
      <c r="K34" s="448">
        <v>0</v>
      </c>
      <c r="L34" s="448">
        <v>9.3314999999999995E-2</v>
      </c>
      <c r="M34" s="274" t="s">
        <v>43</v>
      </c>
    </row>
    <row r="35" spans="1:13" s="105" customFormat="1" ht="17.100000000000001" customHeight="1">
      <c r="A35" s="25" t="s">
        <v>307</v>
      </c>
      <c r="B35" s="1027">
        <v>7.4050000000000001E-3</v>
      </c>
      <c r="C35" s="1027">
        <v>0</v>
      </c>
      <c r="D35" s="1027">
        <v>0</v>
      </c>
      <c r="E35" s="1027">
        <v>1.9965E-2</v>
      </c>
      <c r="F35" s="1027">
        <v>1E-3</v>
      </c>
      <c r="G35" s="937">
        <v>0</v>
      </c>
      <c r="H35" s="448">
        <v>0</v>
      </c>
      <c r="I35" s="448">
        <v>2.3769999999999999E-2</v>
      </c>
      <c r="J35" s="448">
        <v>1.8580000000000001E-3</v>
      </c>
      <c r="K35" s="448">
        <v>0</v>
      </c>
      <c r="L35" s="448">
        <v>4.5251E-2</v>
      </c>
      <c r="M35" s="274" t="s">
        <v>44</v>
      </c>
    </row>
    <row r="36" spans="1:13" s="105" customFormat="1" ht="17.100000000000001" customHeight="1">
      <c r="A36" s="25" t="s">
        <v>309</v>
      </c>
      <c r="B36" s="1027">
        <v>1.7649999999999999E-2</v>
      </c>
      <c r="C36" s="1027">
        <v>0</v>
      </c>
      <c r="D36" s="1027">
        <v>0</v>
      </c>
      <c r="E36" s="1027">
        <v>5.3899999999999998E-3</v>
      </c>
      <c r="F36" s="1027">
        <v>0</v>
      </c>
      <c r="G36" s="937">
        <v>0</v>
      </c>
      <c r="H36" s="448">
        <v>0</v>
      </c>
      <c r="I36" s="448">
        <v>5.2300000000000003E-4</v>
      </c>
      <c r="J36" s="448">
        <v>2.3410000000000002E-3</v>
      </c>
      <c r="K36" s="448">
        <v>0</v>
      </c>
      <c r="L36" s="448">
        <v>9.9312999999999999E-2</v>
      </c>
      <c r="M36" s="274" t="s">
        <v>45</v>
      </c>
    </row>
    <row r="37" spans="1:13" s="105" customFormat="1" ht="17.100000000000001" customHeight="1">
      <c r="A37" s="25" t="s">
        <v>311</v>
      </c>
      <c r="B37" s="1027">
        <v>2.1141E-2</v>
      </c>
      <c r="C37" s="1027">
        <v>4.4299999999999999E-2</v>
      </c>
      <c r="D37" s="1027">
        <v>0</v>
      </c>
      <c r="E37" s="1027">
        <v>3.3682999999999998E-2</v>
      </c>
      <c r="F37" s="1027">
        <v>0</v>
      </c>
      <c r="G37" s="937">
        <v>0</v>
      </c>
      <c r="H37" s="448">
        <v>0</v>
      </c>
      <c r="I37" s="448">
        <v>0</v>
      </c>
      <c r="J37" s="448">
        <v>8.6499999999999999E-4</v>
      </c>
      <c r="K37" s="448">
        <v>0</v>
      </c>
      <c r="L37" s="448">
        <v>2.2699999999999999E-3</v>
      </c>
      <c r="M37" s="274" t="s">
        <v>46</v>
      </c>
    </row>
    <row r="38" spans="1:13" s="105" customFormat="1" ht="17.100000000000001" customHeight="1" thickBot="1">
      <c r="A38" s="25" t="s">
        <v>313</v>
      </c>
      <c r="B38" s="1027">
        <v>0</v>
      </c>
      <c r="C38" s="1027">
        <v>0</v>
      </c>
      <c r="D38" s="1027">
        <v>0</v>
      </c>
      <c r="E38" s="1027">
        <v>6.02E-4</v>
      </c>
      <c r="F38" s="1027">
        <v>0</v>
      </c>
      <c r="G38" s="275">
        <v>0</v>
      </c>
      <c r="H38" s="448">
        <v>0</v>
      </c>
      <c r="I38" s="448">
        <v>0</v>
      </c>
      <c r="J38" s="448">
        <v>0</v>
      </c>
      <c r="K38" s="448">
        <v>0</v>
      </c>
      <c r="L38" s="1029">
        <v>0</v>
      </c>
      <c r="M38" s="373" t="s">
        <v>47</v>
      </c>
    </row>
    <row r="39" spans="1:13" s="107" customFormat="1" ht="15" customHeight="1">
      <c r="A39" s="799" t="s">
        <v>1082</v>
      </c>
      <c r="B39" s="799"/>
      <c r="C39" s="800"/>
      <c r="D39" s="800"/>
      <c r="E39" s="799"/>
      <c r="F39" s="801"/>
      <c r="H39" s="802"/>
      <c r="I39" s="802"/>
      <c r="J39" s="802"/>
      <c r="K39" s="803"/>
      <c r="M39" s="804" t="s">
        <v>889</v>
      </c>
    </row>
    <row r="40" spans="1:13" s="105" customFormat="1" ht="11.25">
      <c r="A40" s="967" t="s">
        <v>1065</v>
      </c>
      <c r="B40" s="92"/>
      <c r="C40" s="441"/>
      <c r="D40" s="441"/>
      <c r="F40" s="432"/>
      <c r="G40" s="110"/>
      <c r="H40" s="442"/>
      <c r="I40" s="442"/>
      <c r="J40" s="442"/>
      <c r="K40" s="443"/>
      <c r="L40" s="110"/>
    </row>
    <row r="41" spans="1:13" s="105" customFormat="1" ht="11.25">
      <c r="A41" s="967" t="s">
        <v>1175</v>
      </c>
      <c r="B41" s="92"/>
      <c r="C41" s="441"/>
      <c r="D41" s="441"/>
      <c r="F41" s="432"/>
      <c r="G41" s="110"/>
      <c r="H41" s="442"/>
      <c r="I41" s="442"/>
      <c r="J41" s="442"/>
      <c r="K41" s="443"/>
      <c r="L41" s="110"/>
    </row>
    <row r="42" spans="1:13" s="105" customFormat="1" ht="11.25">
      <c r="A42" s="967" t="s">
        <v>1063</v>
      </c>
      <c r="B42" s="92"/>
      <c r="C42" s="441"/>
      <c r="D42" s="441"/>
      <c r="F42" s="432"/>
      <c r="G42" s="110"/>
      <c r="H42" s="442"/>
      <c r="I42" s="442"/>
      <c r="J42" s="442"/>
      <c r="K42" s="443"/>
      <c r="L42" s="110"/>
    </row>
    <row r="43" spans="1:13" s="105" customFormat="1" ht="11.25">
      <c r="A43" s="92"/>
      <c r="B43" s="92"/>
      <c r="C43" s="92"/>
      <c r="D43" s="92"/>
      <c r="F43" s="432"/>
      <c r="G43" s="110"/>
      <c r="H43" s="442"/>
      <c r="I43" s="442"/>
      <c r="J43" s="442"/>
      <c r="K43" s="443"/>
      <c r="L43" s="110"/>
    </row>
    <row r="44" spans="1:13" s="105" customFormat="1" ht="11.25">
      <c r="A44" s="92"/>
      <c r="B44" s="92"/>
      <c r="C44" s="92"/>
      <c r="D44" s="92"/>
      <c r="F44" s="432"/>
      <c r="G44" s="110"/>
      <c r="H44" s="442"/>
      <c r="I44" s="442"/>
      <c r="J44" s="442"/>
      <c r="K44" s="443"/>
      <c r="L44" s="110"/>
    </row>
    <row r="45" spans="1:13" s="105" customFormat="1" ht="11.25">
      <c r="A45" s="92"/>
      <c r="B45" s="92"/>
      <c r="C45" s="92"/>
      <c r="D45" s="92"/>
      <c r="F45" s="432"/>
      <c r="G45" s="110"/>
      <c r="H45" s="442"/>
      <c r="I45" s="442"/>
      <c r="J45" s="442"/>
      <c r="K45" s="443"/>
      <c r="L45" s="110"/>
    </row>
    <row r="46" spans="1:13" s="105" customFormat="1" ht="11.25">
      <c r="A46" s="92"/>
      <c r="B46" s="92"/>
      <c r="C46" s="92"/>
      <c r="D46" s="92"/>
      <c r="F46" s="432"/>
      <c r="G46" s="110"/>
      <c r="H46" s="442"/>
      <c r="I46" s="442"/>
      <c r="J46" s="442"/>
      <c r="K46" s="443"/>
      <c r="L46" s="110"/>
    </row>
    <row r="47" spans="1:13" s="105" customFormat="1" ht="11.25">
      <c r="A47" s="92"/>
      <c r="B47" s="92"/>
      <c r="C47" s="92"/>
      <c r="D47" s="92"/>
      <c r="F47" s="432"/>
      <c r="G47" s="110"/>
      <c r="H47" s="442"/>
      <c r="I47" s="442"/>
      <c r="J47" s="442"/>
      <c r="K47" s="443"/>
      <c r="L47" s="110"/>
    </row>
    <row r="48" spans="1:13" s="105" customFormat="1" ht="11.25">
      <c r="A48" s="92"/>
      <c r="B48" s="92"/>
      <c r="C48" s="92"/>
      <c r="D48" s="92"/>
      <c r="F48" s="432"/>
      <c r="G48" s="110"/>
      <c r="H48" s="442"/>
      <c r="I48" s="442"/>
      <c r="J48" s="442"/>
      <c r="K48" s="443"/>
      <c r="L48" s="110"/>
    </row>
    <row r="49" spans="1:12" s="105" customFormat="1" ht="11.25">
      <c r="A49" s="92"/>
      <c r="B49" s="92"/>
      <c r="C49" s="92"/>
      <c r="D49" s="92"/>
      <c r="F49" s="432"/>
      <c r="G49" s="110"/>
      <c r="H49" s="442"/>
      <c r="I49" s="442"/>
      <c r="J49" s="442"/>
      <c r="K49" s="443"/>
      <c r="L49" s="110"/>
    </row>
    <row r="50" spans="1:12" s="105" customFormat="1" ht="11.25">
      <c r="A50" s="92"/>
      <c r="B50" s="92"/>
      <c r="C50" s="92"/>
      <c r="D50" s="92"/>
      <c r="F50" s="432"/>
      <c r="G50" s="110"/>
      <c r="H50" s="442"/>
      <c r="I50" s="442"/>
      <c r="J50" s="442"/>
      <c r="K50" s="443"/>
      <c r="L50" s="110"/>
    </row>
    <row r="51" spans="1:12" s="105" customFormat="1" ht="11.25">
      <c r="A51" s="92"/>
      <c r="B51" s="92"/>
      <c r="C51" s="92"/>
      <c r="D51" s="92"/>
      <c r="F51" s="432"/>
      <c r="G51" s="110"/>
      <c r="H51" s="442"/>
      <c r="I51" s="442"/>
      <c r="J51" s="442"/>
      <c r="K51" s="443"/>
      <c r="L51" s="110"/>
    </row>
    <row r="52" spans="1:12" s="105" customFormat="1" ht="11.25">
      <c r="A52" s="92"/>
      <c r="B52" s="92"/>
      <c r="C52" s="92"/>
      <c r="D52" s="92"/>
      <c r="F52" s="432"/>
      <c r="G52" s="110"/>
      <c r="H52" s="442"/>
      <c r="I52" s="442"/>
      <c r="J52" s="442"/>
      <c r="K52" s="443"/>
      <c r="L52" s="110"/>
    </row>
    <row r="53" spans="1:12" s="105" customFormat="1" ht="11.25">
      <c r="A53" s="92"/>
      <c r="B53" s="92"/>
      <c r="C53" s="92"/>
      <c r="D53" s="92"/>
      <c r="F53" s="432"/>
      <c r="G53" s="110"/>
      <c r="H53" s="442"/>
      <c r="I53" s="442"/>
      <c r="J53" s="442"/>
      <c r="K53" s="443"/>
      <c r="L53" s="110"/>
    </row>
    <row r="54" spans="1:12" s="105" customFormat="1" ht="11.25">
      <c r="A54" s="92"/>
      <c r="B54" s="92"/>
      <c r="C54" s="92"/>
      <c r="D54" s="92"/>
      <c r="F54" s="432"/>
      <c r="G54" s="110"/>
      <c r="H54" s="442"/>
      <c r="I54" s="442"/>
      <c r="J54" s="442"/>
      <c r="K54" s="443"/>
      <c r="L54" s="110"/>
    </row>
    <row r="55" spans="1:12" s="105" customFormat="1" ht="11.25">
      <c r="A55" s="92"/>
      <c r="B55" s="92"/>
      <c r="C55" s="92"/>
      <c r="D55" s="92"/>
      <c r="F55" s="432"/>
      <c r="G55" s="110"/>
      <c r="H55" s="442"/>
      <c r="I55" s="442"/>
      <c r="J55" s="442"/>
      <c r="K55" s="443"/>
      <c r="L55" s="110"/>
    </row>
    <row r="56" spans="1:12" s="105" customFormat="1" ht="11.25">
      <c r="A56" s="92"/>
      <c r="B56" s="92"/>
      <c r="C56" s="92"/>
      <c r="D56" s="92"/>
      <c r="F56" s="432"/>
      <c r="G56" s="110"/>
      <c r="H56" s="442"/>
      <c r="I56" s="442"/>
      <c r="J56" s="442"/>
      <c r="K56" s="443"/>
      <c r="L56" s="110"/>
    </row>
    <row r="57" spans="1:12" s="105" customFormat="1" ht="11.25">
      <c r="A57" s="92"/>
      <c r="B57" s="92"/>
      <c r="C57" s="92"/>
      <c r="D57" s="92"/>
      <c r="F57" s="432"/>
      <c r="G57" s="110"/>
      <c r="H57" s="442"/>
      <c r="I57" s="442"/>
      <c r="J57" s="442"/>
      <c r="K57" s="443"/>
      <c r="L57" s="110"/>
    </row>
    <row r="58" spans="1:12" s="105" customFormat="1" ht="11.25">
      <c r="A58" s="92"/>
      <c r="B58" s="92"/>
      <c r="C58" s="92"/>
      <c r="D58" s="92"/>
      <c r="F58" s="432"/>
      <c r="G58" s="110"/>
      <c r="H58" s="442"/>
      <c r="I58" s="442"/>
      <c r="J58" s="442"/>
      <c r="K58" s="443"/>
      <c r="L58" s="110"/>
    </row>
    <row r="59" spans="1:12" s="105" customFormat="1" ht="11.25">
      <c r="A59" s="92"/>
      <c r="B59" s="92"/>
      <c r="C59" s="92"/>
      <c r="D59" s="92"/>
      <c r="F59" s="432"/>
      <c r="G59" s="110"/>
      <c r="H59" s="442"/>
      <c r="I59" s="442"/>
      <c r="J59" s="442"/>
      <c r="K59" s="443"/>
      <c r="L59" s="110"/>
    </row>
    <row r="60" spans="1:12" s="105" customFormat="1" ht="11.25">
      <c r="A60" s="92"/>
      <c r="B60" s="92"/>
      <c r="C60" s="92"/>
      <c r="D60" s="92"/>
      <c r="F60" s="432"/>
      <c r="G60" s="110"/>
      <c r="H60" s="442"/>
      <c r="I60" s="442"/>
      <c r="J60" s="442"/>
      <c r="K60" s="443"/>
      <c r="L60" s="110"/>
    </row>
    <row r="61" spans="1:12" s="105" customFormat="1" ht="11.25">
      <c r="A61" s="92"/>
      <c r="B61" s="92"/>
      <c r="C61" s="92"/>
      <c r="D61" s="92"/>
      <c r="F61" s="432"/>
      <c r="G61" s="110"/>
      <c r="H61" s="442"/>
      <c r="I61" s="442"/>
      <c r="J61" s="442"/>
      <c r="K61" s="443"/>
      <c r="L61" s="110"/>
    </row>
    <row r="62" spans="1:12" s="105" customFormat="1" ht="11.25">
      <c r="A62" s="92"/>
      <c r="B62" s="92"/>
      <c r="C62" s="92"/>
      <c r="D62" s="92"/>
      <c r="F62" s="432"/>
      <c r="G62" s="110"/>
      <c r="H62" s="442"/>
      <c r="I62" s="442"/>
      <c r="J62" s="442"/>
      <c r="K62" s="443"/>
      <c r="L62" s="110"/>
    </row>
    <row r="63" spans="1:12" s="105" customFormat="1" ht="11.25">
      <c r="A63" s="92"/>
      <c r="B63" s="92"/>
      <c r="C63" s="92"/>
      <c r="D63" s="92"/>
      <c r="F63" s="432"/>
      <c r="G63" s="110"/>
      <c r="H63" s="442"/>
      <c r="I63" s="442"/>
      <c r="J63" s="442"/>
      <c r="K63" s="443"/>
      <c r="L63" s="110"/>
    </row>
    <row r="64" spans="1:12" s="105" customFormat="1" ht="11.25">
      <c r="A64" s="92"/>
      <c r="B64" s="92"/>
      <c r="C64" s="92"/>
      <c r="D64" s="92"/>
      <c r="F64" s="432"/>
      <c r="G64" s="110"/>
      <c r="H64" s="442"/>
      <c r="I64" s="442"/>
      <c r="J64" s="442"/>
      <c r="K64" s="443"/>
      <c r="L64" s="110"/>
    </row>
    <row r="65" spans="1:12" s="105" customFormat="1" ht="11.25">
      <c r="A65" s="92"/>
      <c r="B65" s="92"/>
      <c r="C65" s="92"/>
      <c r="D65" s="92"/>
      <c r="F65" s="432"/>
      <c r="G65" s="110"/>
      <c r="H65" s="442"/>
      <c r="I65" s="442"/>
      <c r="J65" s="442"/>
      <c r="K65" s="443"/>
      <c r="L65" s="110"/>
    </row>
    <row r="66" spans="1:12" s="105" customFormat="1" ht="11.25">
      <c r="A66" s="92"/>
      <c r="B66" s="92"/>
      <c r="C66" s="92"/>
      <c r="D66" s="92"/>
      <c r="F66" s="432"/>
      <c r="G66" s="110"/>
      <c r="H66" s="442"/>
      <c r="I66" s="442"/>
      <c r="J66" s="442"/>
      <c r="K66" s="443"/>
      <c r="L66" s="110"/>
    </row>
    <row r="67" spans="1:12" s="105" customFormat="1" ht="11.25">
      <c r="A67" s="92"/>
      <c r="B67" s="92"/>
      <c r="C67" s="92"/>
      <c r="D67" s="92"/>
      <c r="F67" s="432"/>
      <c r="G67" s="110"/>
      <c r="H67" s="442"/>
      <c r="I67" s="442"/>
      <c r="J67" s="442"/>
      <c r="K67" s="443"/>
      <c r="L67" s="110"/>
    </row>
    <row r="68" spans="1:12" s="105" customFormat="1" ht="11.25">
      <c r="A68" s="92"/>
      <c r="B68" s="92"/>
      <c r="C68" s="92"/>
      <c r="D68" s="92"/>
      <c r="F68" s="432"/>
      <c r="G68" s="110"/>
      <c r="H68" s="442"/>
      <c r="I68" s="442"/>
      <c r="J68" s="442"/>
      <c r="K68" s="443"/>
      <c r="L68" s="110"/>
    </row>
    <row r="69" spans="1:12" s="105" customFormat="1" ht="11.25">
      <c r="A69" s="92"/>
      <c r="B69" s="92"/>
      <c r="C69" s="92"/>
      <c r="D69" s="92"/>
      <c r="F69" s="432"/>
      <c r="G69" s="110"/>
      <c r="H69" s="442"/>
      <c r="I69" s="442"/>
      <c r="J69" s="442"/>
      <c r="K69" s="443"/>
      <c r="L69" s="110"/>
    </row>
    <row r="70" spans="1:12" s="105" customFormat="1" ht="11.25">
      <c r="A70" s="92"/>
      <c r="B70" s="92"/>
      <c r="C70" s="92"/>
      <c r="D70" s="92"/>
      <c r="F70" s="432"/>
      <c r="G70" s="110"/>
      <c r="H70" s="442"/>
      <c r="I70" s="442"/>
      <c r="J70" s="442"/>
      <c r="K70" s="443"/>
      <c r="L70" s="110"/>
    </row>
    <row r="71" spans="1:12" s="105" customFormat="1" ht="11.25">
      <c r="A71" s="92"/>
      <c r="B71" s="92"/>
      <c r="C71" s="92"/>
      <c r="D71" s="92"/>
      <c r="F71" s="432"/>
      <c r="G71" s="110"/>
      <c r="H71" s="442"/>
      <c r="I71" s="442"/>
      <c r="J71" s="442"/>
      <c r="K71" s="443"/>
      <c r="L71" s="110"/>
    </row>
    <row r="72" spans="1:12" s="105" customFormat="1" ht="11.25">
      <c r="A72" s="92"/>
      <c r="B72" s="92"/>
      <c r="C72" s="92"/>
      <c r="D72" s="92"/>
      <c r="F72" s="432"/>
      <c r="G72" s="110"/>
      <c r="H72" s="442"/>
      <c r="I72" s="442"/>
      <c r="J72" s="442"/>
      <c r="K72" s="443"/>
      <c r="L72" s="110"/>
    </row>
    <row r="73" spans="1:12" s="105" customFormat="1" ht="11.25">
      <c r="A73" s="92"/>
      <c r="B73" s="92"/>
      <c r="C73" s="92"/>
      <c r="D73" s="92"/>
      <c r="F73" s="432"/>
      <c r="G73" s="110"/>
      <c r="H73" s="442"/>
      <c r="I73" s="442"/>
      <c r="J73" s="442"/>
      <c r="K73" s="443"/>
      <c r="L73" s="110"/>
    </row>
    <row r="74" spans="1:12" s="105" customFormat="1" ht="11.25">
      <c r="A74" s="92"/>
      <c r="B74" s="92"/>
      <c r="C74" s="92"/>
      <c r="D74" s="92"/>
      <c r="F74" s="432"/>
      <c r="G74" s="110"/>
      <c r="H74" s="442"/>
      <c r="I74" s="442"/>
      <c r="J74" s="442"/>
      <c r="K74" s="443"/>
      <c r="L74" s="110"/>
    </row>
    <row r="75" spans="1:12" s="105" customFormat="1" ht="11.25">
      <c r="A75" s="92"/>
      <c r="B75" s="92"/>
      <c r="C75" s="92"/>
      <c r="D75" s="92"/>
      <c r="F75" s="432"/>
      <c r="G75" s="110"/>
      <c r="H75" s="442"/>
      <c r="I75" s="442"/>
      <c r="J75" s="442"/>
      <c r="K75" s="443"/>
      <c r="L75" s="110"/>
    </row>
    <row r="76" spans="1:12" s="105" customFormat="1" ht="11.25">
      <c r="A76" s="92"/>
      <c r="B76" s="92"/>
      <c r="C76" s="92"/>
      <c r="D76" s="92"/>
      <c r="F76" s="432"/>
      <c r="G76" s="110"/>
      <c r="H76" s="442"/>
      <c r="I76" s="442"/>
      <c r="J76" s="442"/>
      <c r="K76" s="443"/>
      <c r="L76" s="110"/>
    </row>
    <row r="77" spans="1:12" s="105" customFormat="1" ht="11.25">
      <c r="A77" s="92"/>
      <c r="B77" s="92"/>
      <c r="C77" s="92"/>
      <c r="D77" s="92"/>
      <c r="F77" s="432"/>
      <c r="G77" s="110"/>
      <c r="H77" s="442"/>
      <c r="I77" s="442"/>
      <c r="J77" s="442"/>
      <c r="K77" s="443"/>
      <c r="L77" s="110"/>
    </row>
    <row r="78" spans="1:12" s="105" customFormat="1" ht="11.25">
      <c r="A78" s="92"/>
      <c r="B78" s="92"/>
      <c r="C78" s="92"/>
      <c r="D78" s="92"/>
      <c r="F78" s="432"/>
      <c r="G78" s="110"/>
      <c r="H78" s="442"/>
      <c r="I78" s="442"/>
      <c r="J78" s="442"/>
      <c r="K78" s="443"/>
      <c r="L78" s="110"/>
    </row>
    <row r="79" spans="1:12" s="105" customFormat="1" ht="11.25">
      <c r="A79" s="92"/>
      <c r="B79" s="92"/>
      <c r="C79" s="92"/>
      <c r="D79" s="92"/>
      <c r="F79" s="432"/>
      <c r="G79" s="110"/>
      <c r="H79" s="442"/>
      <c r="I79" s="442"/>
      <c r="J79" s="442"/>
      <c r="K79" s="443"/>
      <c r="L79" s="110"/>
    </row>
    <row r="80" spans="1:12" s="105" customFormat="1" ht="11.25">
      <c r="A80" s="92"/>
      <c r="B80" s="92"/>
      <c r="C80" s="92"/>
      <c r="D80" s="92"/>
      <c r="F80" s="432"/>
      <c r="G80" s="110"/>
      <c r="H80" s="442"/>
      <c r="I80" s="442"/>
      <c r="J80" s="442"/>
      <c r="K80" s="443"/>
      <c r="L80" s="110"/>
    </row>
    <row r="81" spans="1:12" s="105" customFormat="1" ht="11.25">
      <c r="A81" s="92"/>
      <c r="B81" s="92"/>
      <c r="C81" s="92"/>
      <c r="D81" s="92"/>
      <c r="F81" s="432"/>
      <c r="G81" s="110"/>
      <c r="H81" s="442"/>
      <c r="I81" s="442"/>
      <c r="J81" s="442"/>
      <c r="K81" s="443"/>
      <c r="L81" s="110"/>
    </row>
    <row r="82" spans="1:12" s="105" customFormat="1" ht="11.25">
      <c r="A82" s="92"/>
      <c r="B82" s="92"/>
      <c r="C82" s="92"/>
      <c r="D82" s="92"/>
      <c r="F82" s="432"/>
      <c r="G82" s="110"/>
      <c r="H82" s="442"/>
      <c r="I82" s="442"/>
      <c r="J82" s="442"/>
      <c r="K82" s="443"/>
      <c r="L82" s="110"/>
    </row>
    <row r="83" spans="1:12" s="105" customFormat="1" ht="11.25">
      <c r="A83" s="92"/>
      <c r="B83" s="92"/>
      <c r="C83" s="92"/>
      <c r="D83" s="92"/>
      <c r="F83" s="432"/>
      <c r="G83" s="110"/>
      <c r="H83" s="442"/>
      <c r="I83" s="442"/>
      <c r="J83" s="442"/>
      <c r="K83" s="443"/>
      <c r="L83" s="110"/>
    </row>
    <row r="84" spans="1:12" s="105" customFormat="1" ht="11.25">
      <c r="A84" s="92"/>
      <c r="B84" s="92"/>
      <c r="C84" s="92"/>
      <c r="D84" s="92"/>
      <c r="F84" s="432"/>
      <c r="G84" s="110"/>
      <c r="H84" s="442"/>
      <c r="I84" s="442"/>
      <c r="J84" s="442"/>
      <c r="K84" s="443"/>
      <c r="L84" s="110"/>
    </row>
    <row r="85" spans="1:12" s="105" customFormat="1" ht="11.25">
      <c r="A85" s="92"/>
      <c r="B85" s="92"/>
      <c r="C85" s="92"/>
      <c r="D85" s="92"/>
      <c r="F85" s="432"/>
      <c r="G85" s="110"/>
      <c r="H85" s="442"/>
      <c r="I85" s="442"/>
      <c r="J85" s="442"/>
      <c r="K85" s="443"/>
      <c r="L85" s="110"/>
    </row>
    <row r="86" spans="1:12" s="105" customFormat="1" ht="11.25">
      <c r="A86" s="92"/>
      <c r="B86" s="92"/>
      <c r="C86" s="92"/>
      <c r="D86" s="92"/>
      <c r="F86" s="432"/>
      <c r="G86" s="110"/>
      <c r="H86" s="442"/>
      <c r="I86" s="442"/>
      <c r="J86" s="442"/>
      <c r="K86" s="443"/>
      <c r="L86" s="110"/>
    </row>
    <row r="87" spans="1:12" s="105" customFormat="1" ht="11.25">
      <c r="A87" s="92"/>
      <c r="B87" s="92"/>
      <c r="C87" s="92"/>
      <c r="D87" s="92"/>
      <c r="F87" s="432"/>
      <c r="G87" s="110"/>
      <c r="H87" s="442"/>
      <c r="I87" s="442"/>
      <c r="J87" s="442"/>
      <c r="K87" s="443"/>
      <c r="L87" s="110"/>
    </row>
    <row r="88" spans="1:12" s="105" customFormat="1" ht="11.25">
      <c r="A88" s="92"/>
      <c r="B88" s="92"/>
      <c r="C88" s="92"/>
      <c r="D88" s="92"/>
      <c r="F88" s="432"/>
      <c r="G88" s="110"/>
      <c r="H88" s="442"/>
      <c r="I88" s="442"/>
      <c r="J88" s="442"/>
      <c r="K88" s="443"/>
      <c r="L88" s="110"/>
    </row>
    <row r="89" spans="1:12" s="105" customFormat="1" ht="11.25">
      <c r="A89" s="92"/>
      <c r="B89" s="92"/>
      <c r="C89" s="92"/>
      <c r="D89" s="92"/>
      <c r="F89" s="432"/>
      <c r="G89" s="110"/>
      <c r="H89" s="442"/>
      <c r="I89" s="442"/>
      <c r="J89" s="442"/>
      <c r="K89" s="443"/>
      <c r="L89" s="110"/>
    </row>
    <row r="90" spans="1:12" s="105" customFormat="1" ht="11.25">
      <c r="A90" s="92"/>
      <c r="B90" s="92"/>
      <c r="C90" s="92"/>
      <c r="D90" s="92"/>
      <c r="F90" s="432"/>
      <c r="G90" s="110"/>
      <c r="H90" s="442"/>
      <c r="I90" s="442"/>
      <c r="J90" s="442"/>
      <c r="K90" s="443"/>
      <c r="L90" s="110"/>
    </row>
    <row r="91" spans="1:12" s="105" customFormat="1" ht="11.25">
      <c r="A91" s="92"/>
      <c r="B91" s="92"/>
      <c r="C91" s="92"/>
      <c r="D91" s="92"/>
      <c r="F91" s="432"/>
      <c r="G91" s="110"/>
      <c r="H91" s="442"/>
      <c r="I91" s="442"/>
      <c r="J91" s="442"/>
      <c r="K91" s="443"/>
      <c r="L91" s="110"/>
    </row>
    <row r="92" spans="1:12" s="105" customFormat="1" ht="11.25">
      <c r="A92" s="92"/>
      <c r="B92" s="92"/>
      <c r="C92" s="92"/>
      <c r="D92" s="92"/>
      <c r="F92" s="432"/>
      <c r="G92" s="110"/>
      <c r="H92" s="442"/>
      <c r="I92" s="442"/>
      <c r="J92" s="442"/>
      <c r="K92" s="443"/>
      <c r="L92" s="110"/>
    </row>
    <row r="93" spans="1:12" s="105" customFormat="1" ht="11.25">
      <c r="A93" s="92"/>
      <c r="B93" s="92"/>
      <c r="C93" s="92"/>
      <c r="D93" s="92"/>
      <c r="F93" s="432"/>
      <c r="G93" s="110"/>
      <c r="H93" s="442"/>
      <c r="I93" s="442"/>
      <c r="J93" s="442"/>
      <c r="K93" s="443"/>
      <c r="L93" s="110"/>
    </row>
    <row r="94" spans="1:12" s="105" customFormat="1" ht="11.25">
      <c r="A94" s="92"/>
      <c r="B94" s="92"/>
      <c r="C94" s="92"/>
      <c r="D94" s="92"/>
      <c r="F94" s="432"/>
      <c r="G94" s="110"/>
      <c r="H94" s="442"/>
      <c r="I94" s="442"/>
      <c r="J94" s="442"/>
      <c r="K94" s="443"/>
      <c r="L94" s="110"/>
    </row>
    <row r="95" spans="1:12" s="105" customFormat="1" ht="11.25">
      <c r="A95" s="92"/>
      <c r="B95" s="92"/>
      <c r="C95" s="92"/>
      <c r="D95" s="92"/>
      <c r="F95" s="432"/>
      <c r="G95" s="110"/>
      <c r="H95" s="442"/>
      <c r="I95" s="442"/>
      <c r="J95" s="442"/>
      <c r="K95" s="443"/>
      <c r="L95" s="110"/>
    </row>
    <row r="96" spans="1:12" s="105" customFormat="1" ht="11.25">
      <c r="A96" s="92"/>
      <c r="B96" s="92"/>
      <c r="C96" s="92"/>
      <c r="D96" s="92"/>
      <c r="F96" s="432"/>
      <c r="G96" s="110"/>
      <c r="H96" s="442"/>
      <c r="I96" s="442"/>
      <c r="J96" s="442"/>
      <c r="K96" s="443"/>
      <c r="L96" s="110"/>
    </row>
    <row r="97" spans="1:12" s="105" customFormat="1" ht="11.25">
      <c r="A97" s="92"/>
      <c r="B97" s="92"/>
      <c r="C97" s="92"/>
      <c r="D97" s="92"/>
      <c r="F97" s="432"/>
      <c r="G97" s="110"/>
      <c r="H97" s="442"/>
      <c r="I97" s="442"/>
      <c r="J97" s="442"/>
      <c r="K97" s="443"/>
      <c r="L97" s="110"/>
    </row>
    <row r="98" spans="1:12" s="105" customFormat="1" ht="11.25">
      <c r="A98" s="92"/>
      <c r="B98" s="92"/>
      <c r="C98" s="92"/>
      <c r="D98" s="92"/>
      <c r="F98" s="432"/>
      <c r="G98" s="110"/>
      <c r="H98" s="442"/>
      <c r="I98" s="442"/>
      <c r="J98" s="442"/>
      <c r="K98" s="443"/>
      <c r="L98" s="110"/>
    </row>
    <row r="99" spans="1:12" s="105" customFormat="1" ht="11.25">
      <c r="A99" s="92"/>
      <c r="B99" s="92"/>
      <c r="C99" s="92"/>
      <c r="D99" s="92"/>
      <c r="F99" s="432"/>
      <c r="G99" s="110"/>
      <c r="H99" s="442"/>
      <c r="I99" s="442"/>
      <c r="J99" s="442"/>
      <c r="K99" s="443"/>
      <c r="L99" s="110"/>
    </row>
    <row r="100" spans="1:12" s="105" customFormat="1" ht="11.25">
      <c r="A100" s="92"/>
      <c r="B100" s="92"/>
      <c r="C100" s="92"/>
      <c r="D100" s="92"/>
      <c r="F100" s="432"/>
      <c r="G100" s="110"/>
      <c r="H100" s="442"/>
      <c r="I100" s="442"/>
      <c r="J100" s="442"/>
      <c r="K100" s="443"/>
      <c r="L100" s="110"/>
    </row>
    <row r="101" spans="1:12" s="105" customFormat="1" ht="11.25">
      <c r="A101" s="92"/>
      <c r="B101" s="92"/>
      <c r="C101" s="92"/>
      <c r="D101" s="92"/>
      <c r="F101" s="432"/>
      <c r="G101" s="110"/>
      <c r="H101" s="442"/>
      <c r="I101" s="442"/>
      <c r="J101" s="442"/>
      <c r="K101" s="443"/>
      <c r="L101" s="110"/>
    </row>
    <row r="102" spans="1:12" s="105" customFormat="1" ht="11.25">
      <c r="A102" s="92"/>
      <c r="B102" s="92"/>
      <c r="C102" s="92"/>
      <c r="D102" s="92"/>
      <c r="F102" s="432"/>
      <c r="G102" s="110"/>
      <c r="H102" s="442"/>
      <c r="I102" s="442"/>
      <c r="J102" s="442"/>
      <c r="K102" s="443"/>
      <c r="L102" s="110"/>
    </row>
    <row r="103" spans="1:12" s="105" customFormat="1" ht="11.25">
      <c r="A103" s="92"/>
      <c r="B103" s="92"/>
      <c r="C103" s="92"/>
      <c r="D103" s="92"/>
      <c r="F103" s="432"/>
      <c r="G103" s="110"/>
      <c r="H103" s="442"/>
      <c r="I103" s="442"/>
      <c r="J103" s="442"/>
      <c r="K103" s="443"/>
      <c r="L103" s="110"/>
    </row>
    <row r="104" spans="1:12" s="105" customFormat="1" ht="11.25">
      <c r="A104" s="92"/>
      <c r="B104" s="92"/>
      <c r="C104" s="92"/>
      <c r="D104" s="92"/>
      <c r="F104" s="432"/>
      <c r="G104" s="110"/>
      <c r="H104" s="442"/>
      <c r="I104" s="442"/>
      <c r="J104" s="442"/>
      <c r="K104" s="443"/>
      <c r="L104" s="110"/>
    </row>
  </sheetData>
  <sheetProtection selectLockedCells="1"/>
  <mergeCells count="19">
    <mergeCell ref="G3:M3"/>
    <mergeCell ref="M6:M9"/>
    <mergeCell ref="G4:L4"/>
    <mergeCell ref="A4:F4"/>
    <mergeCell ref="G6:G9"/>
    <mergeCell ref="A3:F3"/>
    <mergeCell ref="L8:L9"/>
    <mergeCell ref="B8:B9"/>
    <mergeCell ref="J8:J9"/>
    <mergeCell ref="C8:C9"/>
    <mergeCell ref="E8:E9"/>
    <mergeCell ref="K8:K9"/>
    <mergeCell ref="A6:A9"/>
    <mergeCell ref="B6:F7"/>
    <mergeCell ref="H6:L7"/>
    <mergeCell ref="F8:F9"/>
    <mergeCell ref="H8:H9"/>
    <mergeCell ref="I8:I9"/>
    <mergeCell ref="D8:D9"/>
  </mergeCells>
  <phoneticPr fontId="7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40" man="1"/>
  </colBreaks>
</worksheet>
</file>

<file path=xl/worksheets/sheet46.xml><?xml version="1.0" encoding="utf-8"?>
<worksheet xmlns="http://schemas.openxmlformats.org/spreadsheetml/2006/main" xmlns:r="http://schemas.openxmlformats.org/officeDocument/2006/relationships">
  <dimension ref="A1:I38"/>
  <sheetViews>
    <sheetView view="pageBreakPreview" zoomScaleNormal="100" zoomScaleSheetLayoutView="100" workbookViewId="0">
      <selection activeCell="K10" sqref="K10"/>
    </sheetView>
  </sheetViews>
  <sheetFormatPr defaultRowHeight="14.25"/>
  <cols>
    <col min="1" max="1" width="5.25" style="971" customWidth="1"/>
    <col min="2" max="2" width="10.625" style="971" customWidth="1"/>
    <col min="3" max="4" width="9.625" style="971" customWidth="1"/>
    <col min="5" max="5" width="11" style="971" customWidth="1"/>
    <col min="6" max="6" width="9.625" style="971" customWidth="1"/>
    <col min="7" max="7" width="9.125" style="971" customWidth="1"/>
    <col min="8" max="8" width="8.625" style="971" customWidth="1"/>
    <col min="9" max="9" width="8.875" style="971" customWidth="1"/>
    <col min="10" max="16384" width="9" style="971"/>
  </cols>
  <sheetData>
    <row r="1" spans="1:9">
      <c r="A1" s="720" t="s">
        <v>1176</v>
      </c>
    </row>
    <row r="2" spans="1:9" ht="9" customHeight="1"/>
    <row r="3" spans="1:9" ht="19.5" customHeight="1">
      <c r="A3" s="2335" t="s">
        <v>847</v>
      </c>
      <c r="B3" s="2335"/>
      <c r="C3" s="2335"/>
      <c r="D3" s="2335"/>
      <c r="E3" s="2335"/>
      <c r="F3" s="2335"/>
      <c r="G3" s="2335"/>
      <c r="H3" s="2335"/>
      <c r="I3" s="2335"/>
    </row>
    <row r="4" spans="1:9" ht="18" customHeight="1">
      <c r="A4" s="2336" t="s">
        <v>848</v>
      </c>
      <c r="B4" s="2336"/>
      <c r="C4" s="2336"/>
      <c r="D4" s="2336"/>
      <c r="E4" s="2336"/>
      <c r="F4" s="2336"/>
      <c r="G4" s="2336"/>
      <c r="H4" s="2336"/>
      <c r="I4" s="2336"/>
    </row>
    <row r="5" spans="1:9" ht="15" thickBot="1">
      <c r="A5" s="720" t="s">
        <v>190</v>
      </c>
      <c r="E5" s="972"/>
      <c r="I5" s="972" t="s">
        <v>191</v>
      </c>
    </row>
    <row r="6" spans="1:9" ht="23.25" customHeight="1">
      <c r="A6" s="2337" t="s">
        <v>184</v>
      </c>
      <c r="B6" s="2338"/>
      <c r="C6" s="2341" t="s">
        <v>1066</v>
      </c>
      <c r="D6" s="2343" t="s">
        <v>1067</v>
      </c>
      <c r="E6" s="2347" t="s">
        <v>1069</v>
      </c>
      <c r="F6" s="2343" t="s">
        <v>1068</v>
      </c>
      <c r="G6" s="2343"/>
      <c r="H6" s="2343"/>
      <c r="I6" s="2345" t="s">
        <v>849</v>
      </c>
    </row>
    <row r="7" spans="1:9" ht="28.5" customHeight="1">
      <c r="A7" s="2339"/>
      <c r="B7" s="2340"/>
      <c r="C7" s="2342"/>
      <c r="D7" s="2344"/>
      <c r="E7" s="2348"/>
      <c r="F7" s="973" t="s">
        <v>850</v>
      </c>
      <c r="G7" s="973" t="s">
        <v>851</v>
      </c>
      <c r="H7" s="973" t="s">
        <v>852</v>
      </c>
      <c r="I7" s="2346"/>
    </row>
    <row r="8" spans="1:9" ht="20.100000000000001" customHeight="1">
      <c r="A8" s="2351">
        <v>2009</v>
      </c>
      <c r="B8" s="2352"/>
      <c r="C8" s="974" t="s">
        <v>343</v>
      </c>
      <c r="D8" s="974" t="s">
        <v>343</v>
      </c>
      <c r="E8" s="974" t="s">
        <v>343</v>
      </c>
      <c r="F8" s="974" t="s">
        <v>343</v>
      </c>
      <c r="G8" s="974" t="s">
        <v>343</v>
      </c>
      <c r="H8" s="974" t="s">
        <v>343</v>
      </c>
      <c r="I8" s="974" t="s">
        <v>343</v>
      </c>
    </row>
    <row r="9" spans="1:9" ht="20.100000000000001" customHeight="1">
      <c r="A9" s="2351">
        <v>2010</v>
      </c>
      <c r="B9" s="2352"/>
      <c r="C9" s="1148">
        <v>1417.47</v>
      </c>
      <c r="D9" s="1148">
        <v>8.51</v>
      </c>
      <c r="E9" s="1148">
        <v>4773.5</v>
      </c>
      <c r="F9" s="1148">
        <v>20157.289999999997</v>
      </c>
      <c r="G9" s="1148">
        <v>2309.94</v>
      </c>
      <c r="H9" s="1148">
        <v>0</v>
      </c>
      <c r="I9" s="1148">
        <v>6148.4599999999991</v>
      </c>
    </row>
    <row r="10" spans="1:9" ht="20.100000000000001" customHeight="1">
      <c r="A10" s="2351">
        <v>2011</v>
      </c>
      <c r="B10" s="2352"/>
      <c r="C10" s="1148">
        <v>1390.5100000000002</v>
      </c>
      <c r="D10" s="1148">
        <v>8.52</v>
      </c>
      <c r="E10" s="1148">
        <v>4774.2999999999993</v>
      </c>
      <c r="F10" s="1148">
        <v>19893.880000000008</v>
      </c>
      <c r="G10" s="1148">
        <v>2309.0899999999997</v>
      </c>
      <c r="H10" s="1148">
        <v>0</v>
      </c>
      <c r="I10" s="1148">
        <v>6160.0999999999995</v>
      </c>
    </row>
    <row r="11" spans="1:9" ht="20.100000000000001" customHeight="1">
      <c r="A11" s="2351">
        <v>2012</v>
      </c>
      <c r="B11" s="2352"/>
      <c r="C11" s="1148">
        <v>1363.45</v>
      </c>
      <c r="D11" s="1148">
        <v>8.52</v>
      </c>
      <c r="E11" s="1148">
        <v>4776.51</v>
      </c>
      <c r="F11" s="1148">
        <v>17802.88</v>
      </c>
      <c r="G11" s="1148">
        <v>2309.0699999999997</v>
      </c>
      <c r="H11" s="1148">
        <v>0</v>
      </c>
      <c r="I11" s="1148">
        <v>6153.1799999999994</v>
      </c>
    </row>
    <row r="12" spans="1:9" ht="20.100000000000001" customHeight="1">
      <c r="A12" s="2353" t="s">
        <v>1012</v>
      </c>
      <c r="B12" s="2354"/>
      <c r="C12" s="1149">
        <f t="shared" ref="C12:I12" si="0">SUM(C14:C36)</f>
        <v>1371.42</v>
      </c>
      <c r="D12" s="1149">
        <f t="shared" si="0"/>
        <v>8.52</v>
      </c>
      <c r="E12" s="1149">
        <f t="shared" si="0"/>
        <v>4776.51</v>
      </c>
      <c r="F12" s="1149">
        <f t="shared" si="0"/>
        <v>19867.360000000004</v>
      </c>
      <c r="G12" s="1149">
        <f t="shared" si="0"/>
        <v>2306.67</v>
      </c>
      <c r="H12" s="1149">
        <f t="shared" si="0"/>
        <v>0</v>
      </c>
      <c r="I12" s="1149">
        <f t="shared" si="0"/>
        <v>6149.6499999999987</v>
      </c>
    </row>
    <row r="13" spans="1:9" ht="15" customHeight="1">
      <c r="A13" s="975"/>
      <c r="B13" s="976"/>
      <c r="C13" s="1149"/>
      <c r="D13" s="1149"/>
      <c r="E13" s="1149"/>
      <c r="F13" s="1149"/>
      <c r="G13" s="1149"/>
      <c r="H13" s="1149"/>
      <c r="I13" s="1149"/>
    </row>
    <row r="14" spans="1:9" ht="18" customHeight="1">
      <c r="A14" s="975" t="s">
        <v>269</v>
      </c>
      <c r="B14" s="977" t="s">
        <v>551</v>
      </c>
      <c r="C14" s="1150">
        <v>182.75</v>
      </c>
      <c r="D14" s="1150">
        <v>0</v>
      </c>
      <c r="E14" s="1150">
        <v>0</v>
      </c>
      <c r="F14" s="1150">
        <v>407.08</v>
      </c>
      <c r="G14" s="1150">
        <v>0</v>
      </c>
      <c r="H14" s="1150">
        <v>0</v>
      </c>
      <c r="I14" s="1150">
        <v>1184.46</v>
      </c>
    </row>
    <row r="15" spans="1:9" ht="18" customHeight="1">
      <c r="A15" s="975" t="s">
        <v>271</v>
      </c>
      <c r="B15" s="977" t="s">
        <v>552</v>
      </c>
      <c r="C15" s="1150">
        <v>7.9</v>
      </c>
      <c r="D15" s="1150">
        <v>0</v>
      </c>
      <c r="E15" s="1150">
        <v>39.79</v>
      </c>
      <c r="F15" s="1150">
        <v>2778.03</v>
      </c>
      <c r="G15" s="1150">
        <v>0</v>
      </c>
      <c r="H15" s="1150">
        <v>0</v>
      </c>
      <c r="I15" s="1150">
        <v>344.94</v>
      </c>
    </row>
    <row r="16" spans="1:9" ht="18" customHeight="1">
      <c r="A16" s="975" t="s">
        <v>273</v>
      </c>
      <c r="B16" s="977" t="s">
        <v>553</v>
      </c>
      <c r="C16" s="1150">
        <v>0</v>
      </c>
      <c r="D16" s="1150">
        <v>0</v>
      </c>
      <c r="E16" s="1150">
        <v>0</v>
      </c>
      <c r="F16" s="1150">
        <v>2099.9</v>
      </c>
      <c r="G16" s="1150">
        <v>25.49</v>
      </c>
      <c r="H16" s="1150">
        <v>0</v>
      </c>
      <c r="I16" s="1150">
        <v>792.65</v>
      </c>
    </row>
    <row r="17" spans="1:9" ht="18" customHeight="1">
      <c r="A17" s="975" t="s">
        <v>275</v>
      </c>
      <c r="B17" s="977" t="s">
        <v>554</v>
      </c>
      <c r="C17" s="1150">
        <v>55.52</v>
      </c>
      <c r="D17" s="1150">
        <v>0</v>
      </c>
      <c r="E17" s="1150">
        <v>0</v>
      </c>
      <c r="F17" s="1150">
        <v>1975</v>
      </c>
      <c r="G17" s="1150">
        <v>218.34</v>
      </c>
      <c r="H17" s="1150">
        <v>0</v>
      </c>
      <c r="I17" s="1150">
        <v>590.73</v>
      </c>
    </row>
    <row r="18" spans="1:9" ht="18" customHeight="1">
      <c r="A18" s="975" t="s">
        <v>277</v>
      </c>
      <c r="B18" s="977" t="s">
        <v>555</v>
      </c>
      <c r="C18" s="1150">
        <v>0</v>
      </c>
      <c r="D18" s="1150">
        <v>0</v>
      </c>
      <c r="E18" s="1150">
        <v>0</v>
      </c>
      <c r="F18" s="1150">
        <v>0</v>
      </c>
      <c r="G18" s="1150">
        <v>0</v>
      </c>
      <c r="H18" s="1150">
        <v>0</v>
      </c>
      <c r="I18" s="1150">
        <v>0</v>
      </c>
    </row>
    <row r="19" spans="1:9" ht="18" customHeight="1">
      <c r="A19" s="975" t="s">
        <v>279</v>
      </c>
      <c r="B19" s="977" t="s">
        <v>162</v>
      </c>
      <c r="C19" s="1150">
        <v>0</v>
      </c>
      <c r="D19" s="1150">
        <v>0</v>
      </c>
      <c r="E19" s="1150">
        <v>50</v>
      </c>
      <c r="F19" s="1150">
        <v>0</v>
      </c>
      <c r="G19" s="1150">
        <v>0</v>
      </c>
      <c r="H19" s="1150">
        <v>0</v>
      </c>
      <c r="I19" s="1150">
        <v>54.66</v>
      </c>
    </row>
    <row r="20" spans="1:9" ht="18" customHeight="1">
      <c r="A20" s="975" t="s">
        <v>281</v>
      </c>
      <c r="B20" s="977" t="s">
        <v>556</v>
      </c>
      <c r="C20" s="1150">
        <v>0</v>
      </c>
      <c r="D20" s="1150">
        <v>0</v>
      </c>
      <c r="E20" s="1150">
        <v>2.12</v>
      </c>
      <c r="F20" s="1150">
        <v>2307.1999999999998</v>
      </c>
      <c r="G20" s="1150">
        <v>0</v>
      </c>
      <c r="H20" s="1150">
        <v>0</v>
      </c>
      <c r="I20" s="1150">
        <v>0</v>
      </c>
    </row>
    <row r="21" spans="1:9" ht="18" customHeight="1">
      <c r="A21" s="975" t="s">
        <v>283</v>
      </c>
      <c r="B21" s="977" t="s">
        <v>557</v>
      </c>
      <c r="C21" s="1150">
        <v>0</v>
      </c>
      <c r="D21" s="1150">
        <v>0</v>
      </c>
      <c r="E21" s="1150">
        <v>0</v>
      </c>
      <c r="F21" s="1150">
        <v>965.09</v>
      </c>
      <c r="G21" s="1150">
        <v>484.46</v>
      </c>
      <c r="H21" s="1150">
        <v>0</v>
      </c>
      <c r="I21" s="1150">
        <v>1087.47</v>
      </c>
    </row>
    <row r="22" spans="1:9" ht="18" customHeight="1">
      <c r="A22" s="975" t="s">
        <v>285</v>
      </c>
      <c r="B22" s="977" t="s">
        <v>558</v>
      </c>
      <c r="C22" s="1150">
        <v>0</v>
      </c>
      <c r="D22" s="1150">
        <v>0</v>
      </c>
      <c r="E22" s="1150">
        <v>2291</v>
      </c>
      <c r="F22" s="1150">
        <v>778.97</v>
      </c>
      <c r="G22" s="1150">
        <v>0</v>
      </c>
      <c r="H22" s="1150">
        <v>0</v>
      </c>
      <c r="I22" s="1150">
        <v>0</v>
      </c>
    </row>
    <row r="23" spans="1:9" ht="18" customHeight="1">
      <c r="A23" s="975" t="s">
        <v>287</v>
      </c>
      <c r="B23" s="977" t="s">
        <v>559</v>
      </c>
      <c r="C23" s="1150">
        <v>0</v>
      </c>
      <c r="D23" s="1150">
        <v>0</v>
      </c>
      <c r="E23" s="1150">
        <v>0</v>
      </c>
      <c r="F23" s="1150">
        <v>49.52</v>
      </c>
      <c r="G23" s="1150">
        <v>0</v>
      </c>
      <c r="H23" s="1150">
        <v>0</v>
      </c>
      <c r="I23" s="1150">
        <v>0</v>
      </c>
    </row>
    <row r="24" spans="1:9" ht="18" customHeight="1">
      <c r="A24" s="975" t="s">
        <v>289</v>
      </c>
      <c r="B24" s="977" t="s">
        <v>560</v>
      </c>
      <c r="C24" s="1150">
        <v>0</v>
      </c>
      <c r="D24" s="1150">
        <v>0</v>
      </c>
      <c r="E24" s="1150">
        <v>0</v>
      </c>
      <c r="F24" s="1150">
        <v>651.9</v>
      </c>
      <c r="G24" s="1150">
        <v>0</v>
      </c>
      <c r="H24" s="1150">
        <v>0</v>
      </c>
      <c r="I24" s="1150">
        <v>0</v>
      </c>
    </row>
    <row r="25" spans="1:9" ht="18" customHeight="1">
      <c r="A25" s="975" t="s">
        <v>291</v>
      </c>
      <c r="B25" s="977" t="s">
        <v>561</v>
      </c>
      <c r="C25" s="1150">
        <v>0</v>
      </c>
      <c r="D25" s="1150">
        <v>0</v>
      </c>
      <c r="E25" s="1150">
        <v>0</v>
      </c>
      <c r="F25" s="1150">
        <v>798.18</v>
      </c>
      <c r="G25" s="1150">
        <v>0</v>
      </c>
      <c r="H25" s="1150">
        <v>0</v>
      </c>
      <c r="I25" s="1150">
        <v>272.74</v>
      </c>
    </row>
    <row r="26" spans="1:9" ht="18" customHeight="1">
      <c r="A26" s="975" t="s">
        <v>293</v>
      </c>
      <c r="B26" s="977" t="s">
        <v>562</v>
      </c>
      <c r="C26" s="1150">
        <v>0</v>
      </c>
      <c r="D26" s="1150">
        <v>0</v>
      </c>
      <c r="E26" s="1150">
        <v>2073.6999999999998</v>
      </c>
      <c r="F26" s="1150">
        <v>315.69</v>
      </c>
      <c r="G26" s="1150">
        <v>0</v>
      </c>
      <c r="H26" s="1150">
        <v>0</v>
      </c>
      <c r="I26" s="1150">
        <v>0</v>
      </c>
    </row>
    <row r="27" spans="1:9" ht="18" customHeight="1">
      <c r="A27" s="975" t="s">
        <v>295</v>
      </c>
      <c r="B27" s="977" t="s">
        <v>563</v>
      </c>
      <c r="C27" s="1150">
        <v>3.17</v>
      </c>
      <c r="D27" s="1150">
        <v>0</v>
      </c>
      <c r="E27" s="1150">
        <v>40.25</v>
      </c>
      <c r="F27" s="1150">
        <v>297.87</v>
      </c>
      <c r="G27" s="1150">
        <v>0</v>
      </c>
      <c r="H27" s="1150">
        <v>0</v>
      </c>
      <c r="I27" s="1150">
        <v>0.46</v>
      </c>
    </row>
    <row r="28" spans="1:9" ht="18" customHeight="1">
      <c r="A28" s="975" t="s">
        <v>297</v>
      </c>
      <c r="B28" s="977" t="s">
        <v>564</v>
      </c>
      <c r="C28" s="1150">
        <v>319.55</v>
      </c>
      <c r="D28" s="1150">
        <v>8.52</v>
      </c>
      <c r="E28" s="1150">
        <v>0</v>
      </c>
      <c r="F28" s="1150">
        <v>1411.07</v>
      </c>
      <c r="G28" s="1150">
        <v>0</v>
      </c>
      <c r="H28" s="1150">
        <v>0</v>
      </c>
      <c r="I28" s="1150">
        <v>727.9</v>
      </c>
    </row>
    <row r="29" spans="1:9" ht="18" customHeight="1">
      <c r="A29" s="975" t="s">
        <v>299</v>
      </c>
      <c r="B29" s="977" t="s">
        <v>565</v>
      </c>
      <c r="C29" s="1150">
        <v>0</v>
      </c>
      <c r="D29" s="1150">
        <v>0</v>
      </c>
      <c r="E29" s="1150">
        <v>0.51</v>
      </c>
      <c r="F29" s="1150">
        <v>2083.27</v>
      </c>
      <c r="G29" s="1150">
        <v>0</v>
      </c>
      <c r="H29" s="1150">
        <v>0</v>
      </c>
      <c r="I29" s="1150">
        <v>23.17</v>
      </c>
    </row>
    <row r="30" spans="1:9" ht="18" customHeight="1">
      <c r="A30" s="975" t="s">
        <v>301</v>
      </c>
      <c r="B30" s="977" t="s">
        <v>566</v>
      </c>
      <c r="C30" s="1150">
        <v>0</v>
      </c>
      <c r="D30" s="1150">
        <v>0</v>
      </c>
      <c r="E30" s="1150">
        <v>8.52</v>
      </c>
      <c r="F30" s="1150">
        <v>523.83000000000004</v>
      </c>
      <c r="G30" s="1150">
        <v>0</v>
      </c>
      <c r="H30" s="1150">
        <v>0</v>
      </c>
      <c r="I30" s="1150">
        <v>0</v>
      </c>
    </row>
    <row r="31" spans="1:9" ht="18" customHeight="1">
      <c r="A31" s="975" t="s">
        <v>303</v>
      </c>
      <c r="B31" s="977" t="s">
        <v>567</v>
      </c>
      <c r="C31" s="1150">
        <v>0</v>
      </c>
      <c r="D31" s="1150">
        <v>0</v>
      </c>
      <c r="E31" s="1150">
        <v>0</v>
      </c>
      <c r="F31" s="1150">
        <v>664.97</v>
      </c>
      <c r="G31" s="1150">
        <v>971.36</v>
      </c>
      <c r="H31" s="1150">
        <v>0</v>
      </c>
      <c r="I31" s="1150">
        <v>521.4</v>
      </c>
    </row>
    <row r="32" spans="1:9" ht="18" customHeight="1">
      <c r="A32" s="975" t="s">
        <v>305</v>
      </c>
      <c r="B32" s="977" t="s">
        <v>568</v>
      </c>
      <c r="C32" s="1150">
        <v>0</v>
      </c>
      <c r="D32" s="1150">
        <v>0</v>
      </c>
      <c r="E32" s="1150">
        <v>0</v>
      </c>
      <c r="F32" s="1150">
        <v>457.61</v>
      </c>
      <c r="G32" s="1150">
        <v>515.38</v>
      </c>
      <c r="H32" s="1150">
        <v>0</v>
      </c>
      <c r="I32" s="1150">
        <v>36.29</v>
      </c>
    </row>
    <row r="33" spans="1:9" ht="18" customHeight="1">
      <c r="A33" s="975" t="s">
        <v>307</v>
      </c>
      <c r="B33" s="977" t="s">
        <v>569</v>
      </c>
      <c r="C33" s="1150">
        <v>0</v>
      </c>
      <c r="D33" s="1150">
        <v>0</v>
      </c>
      <c r="E33" s="1150">
        <v>0</v>
      </c>
      <c r="F33" s="1150">
        <v>424.68</v>
      </c>
      <c r="G33" s="1150">
        <v>91.64</v>
      </c>
      <c r="H33" s="1150">
        <v>0</v>
      </c>
      <c r="I33" s="1150">
        <v>362.67</v>
      </c>
    </row>
    <row r="34" spans="1:9" ht="18" customHeight="1">
      <c r="A34" s="975" t="s">
        <v>309</v>
      </c>
      <c r="B34" s="977" t="s">
        <v>163</v>
      </c>
      <c r="C34" s="1150">
        <v>14.98</v>
      </c>
      <c r="D34" s="1150">
        <v>0</v>
      </c>
      <c r="E34" s="1150">
        <v>2.9</v>
      </c>
      <c r="F34" s="1150">
        <v>344.31</v>
      </c>
      <c r="G34" s="1150">
        <v>0</v>
      </c>
      <c r="H34" s="1150">
        <v>0</v>
      </c>
      <c r="I34" s="1150">
        <v>48.29</v>
      </c>
    </row>
    <row r="35" spans="1:9" ht="18" customHeight="1">
      <c r="A35" s="975" t="s">
        <v>311</v>
      </c>
      <c r="B35" s="977" t="s">
        <v>570</v>
      </c>
      <c r="C35" s="1150">
        <v>761.39</v>
      </c>
      <c r="D35" s="1150">
        <v>0</v>
      </c>
      <c r="E35" s="1150">
        <v>267.72000000000003</v>
      </c>
      <c r="F35" s="1150">
        <v>466.23</v>
      </c>
      <c r="G35" s="1150">
        <v>0</v>
      </c>
      <c r="H35" s="1150">
        <v>0</v>
      </c>
      <c r="I35" s="1150">
        <v>101.82</v>
      </c>
    </row>
    <row r="36" spans="1:9" ht="18" customHeight="1" thickBot="1">
      <c r="A36" s="978" t="s">
        <v>313</v>
      </c>
      <c r="B36" s="979" t="s">
        <v>164</v>
      </c>
      <c r="C36" s="1151">
        <v>26.16</v>
      </c>
      <c r="D36" s="1152">
        <v>0</v>
      </c>
      <c r="E36" s="1152">
        <v>0</v>
      </c>
      <c r="F36" s="1152">
        <v>66.959999999999994</v>
      </c>
      <c r="G36" s="1152">
        <v>0</v>
      </c>
      <c r="H36" s="1152">
        <v>0</v>
      </c>
      <c r="I36" s="1152">
        <v>0</v>
      </c>
    </row>
    <row r="37" spans="1:9" ht="15" customHeight="1">
      <c r="A37" s="1059" t="s">
        <v>1083</v>
      </c>
      <c r="B37" s="980"/>
      <c r="C37" s="980"/>
      <c r="D37" s="980"/>
      <c r="E37" s="980"/>
      <c r="F37" s="980"/>
      <c r="G37" s="2349" t="s">
        <v>890</v>
      </c>
      <c r="H37" s="2350"/>
      <c r="I37" s="2349"/>
    </row>
    <row r="38" spans="1:9" ht="12.75" customHeight="1">
      <c r="A38" s="980" t="s">
        <v>879</v>
      </c>
      <c r="B38" s="980"/>
      <c r="C38" s="980"/>
      <c r="D38" s="980"/>
      <c r="E38" s="980"/>
      <c r="F38" s="980"/>
      <c r="G38" s="980"/>
      <c r="H38" s="980"/>
      <c r="I38" s="980"/>
    </row>
  </sheetData>
  <sheetProtection selectLockedCells="1"/>
  <mergeCells count="14">
    <mergeCell ref="G37:I37"/>
    <mergeCell ref="A10:B10"/>
    <mergeCell ref="A12:B12"/>
    <mergeCell ref="A8:B8"/>
    <mergeCell ref="A9:B9"/>
    <mergeCell ref="A11:B11"/>
    <mergeCell ref="A3:I3"/>
    <mergeCell ref="A4:I4"/>
    <mergeCell ref="A6:B7"/>
    <mergeCell ref="C6:C7"/>
    <mergeCell ref="D6:D7"/>
    <mergeCell ref="F6:H6"/>
    <mergeCell ref="I6:I7"/>
    <mergeCell ref="E6:E7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46</vt:i4>
      </vt:variant>
      <vt:variant>
        <vt:lpstr>이름이 지정된 범위</vt:lpstr>
      </vt:variant>
      <vt:variant>
        <vt:i4>47</vt:i4>
      </vt:variant>
    </vt:vector>
  </HeadingPairs>
  <TitlesOfParts>
    <vt:vector size="93" baseType="lpstr">
      <vt:lpstr>0.간지</vt:lpstr>
      <vt:lpstr>0-1.이면</vt:lpstr>
      <vt:lpstr>1.농가및농가인구</vt:lpstr>
      <vt:lpstr>2.연령별농가인구</vt:lpstr>
      <vt:lpstr>3.경지면적</vt:lpstr>
      <vt:lpstr>4.경지규모별농가</vt:lpstr>
      <vt:lpstr>5.농업진흥지역지정</vt:lpstr>
      <vt:lpstr>6.한국농어촌공사</vt:lpstr>
      <vt:lpstr>7.수리답 및 경지정리</vt:lpstr>
      <vt:lpstr>8.수리시설 및 방조제</vt:lpstr>
      <vt:lpstr>9.식량작물생산량(정곡)</vt:lpstr>
      <vt:lpstr>9-1.미곡</vt:lpstr>
      <vt:lpstr>9-2.맥류</vt:lpstr>
      <vt:lpstr>9-3.잡곡</vt:lpstr>
      <vt:lpstr>9-4.두류</vt:lpstr>
      <vt:lpstr>9-5.서류</vt:lpstr>
      <vt:lpstr>10.채소류생산량 </vt:lpstr>
      <vt:lpstr>11.특용작물생산량</vt:lpstr>
      <vt:lpstr>12.과실류생산량</vt:lpstr>
      <vt:lpstr>13.공공비축 미곡 매입실적</vt:lpstr>
      <vt:lpstr>14.정부관리양곡보관창고</vt:lpstr>
      <vt:lpstr>15.정부양곡가공공장</vt:lpstr>
      <vt:lpstr>16.농업협동조합</vt:lpstr>
      <vt:lpstr>17.농업용기계보유 </vt:lpstr>
      <vt:lpstr>18.비료공급</vt:lpstr>
      <vt:lpstr>19.농약공급 실적</vt:lpstr>
      <vt:lpstr>20.농업용지하수</vt:lpstr>
      <vt:lpstr>21.가축사육</vt:lpstr>
      <vt:lpstr>22.가축전염병발생</vt:lpstr>
      <vt:lpstr>23.가축전염병예방주사실적</vt:lpstr>
      <vt:lpstr>24.수의사현황</vt:lpstr>
      <vt:lpstr>25.도축검사</vt:lpstr>
      <vt:lpstr>26.배합사료생산</vt:lpstr>
      <vt:lpstr>27.축산물위생관계업소</vt:lpstr>
      <vt:lpstr>28.소유별산림면적</vt:lpstr>
      <vt:lpstr>29.임상별산림면적</vt:lpstr>
      <vt:lpstr>30.임상별임목축적</vt:lpstr>
      <vt:lpstr>31.임산물생산량</vt:lpstr>
      <vt:lpstr>32.임목벌채 허가(신고)</vt:lpstr>
      <vt:lpstr>33.수렵</vt:lpstr>
      <vt:lpstr>34.수렵면허장발급</vt:lpstr>
      <vt:lpstr>35.사방사업</vt:lpstr>
      <vt:lpstr>36.조림</vt:lpstr>
      <vt:lpstr>37.불법 산림훼손 피해현황</vt:lpstr>
      <vt:lpstr>38.산림전용허가내역</vt:lpstr>
      <vt:lpstr>39.산림보호구역지정현황</vt:lpstr>
      <vt:lpstr>'0.간지'!Print_Area</vt:lpstr>
      <vt:lpstr>'0-1.이면'!Print_Area</vt:lpstr>
      <vt:lpstr>'1.농가및농가인구'!Print_Area</vt:lpstr>
      <vt:lpstr>'10.채소류생산량 '!Print_Area</vt:lpstr>
      <vt:lpstr>'11.특용작물생산량'!Print_Area</vt:lpstr>
      <vt:lpstr>'12.과실류생산량'!Print_Area</vt:lpstr>
      <vt:lpstr>'13.공공비축 미곡 매입실적'!Print_Area</vt:lpstr>
      <vt:lpstr>'14.정부관리양곡보관창고'!Print_Area</vt:lpstr>
      <vt:lpstr>'15.정부양곡가공공장'!Print_Area</vt:lpstr>
      <vt:lpstr>'16.농업협동조합'!Print_Area</vt:lpstr>
      <vt:lpstr>'17.농업용기계보유 '!Print_Area</vt:lpstr>
      <vt:lpstr>'18.비료공급'!Print_Area</vt:lpstr>
      <vt:lpstr>'19.농약공급 실적'!Print_Area</vt:lpstr>
      <vt:lpstr>'2.연령별농가인구'!Print_Area</vt:lpstr>
      <vt:lpstr>'20.농업용지하수'!Print_Area</vt:lpstr>
      <vt:lpstr>'21.가축사육'!Print_Area</vt:lpstr>
      <vt:lpstr>'22.가축전염병발생'!Print_Area</vt:lpstr>
      <vt:lpstr>'23.가축전염병예방주사실적'!Print_Area</vt:lpstr>
      <vt:lpstr>'24.수의사현황'!Print_Area</vt:lpstr>
      <vt:lpstr>'25.도축검사'!Print_Area</vt:lpstr>
      <vt:lpstr>'26.배합사료생산'!Print_Area</vt:lpstr>
      <vt:lpstr>'27.축산물위생관계업소'!Print_Area</vt:lpstr>
      <vt:lpstr>'28.소유별산림면적'!Print_Area</vt:lpstr>
      <vt:lpstr>'29.임상별산림면적'!Print_Area</vt:lpstr>
      <vt:lpstr>'3.경지면적'!Print_Area</vt:lpstr>
      <vt:lpstr>'30.임상별임목축적'!Print_Area</vt:lpstr>
      <vt:lpstr>'31.임산물생산량'!Print_Area</vt:lpstr>
      <vt:lpstr>'32.임목벌채 허가(신고)'!Print_Area</vt:lpstr>
      <vt:lpstr>'33.수렵'!Print_Area</vt:lpstr>
      <vt:lpstr>'34.수렵면허장발급'!Print_Area</vt:lpstr>
      <vt:lpstr>'35.사방사업'!Print_Area</vt:lpstr>
      <vt:lpstr>'36.조림'!Print_Area</vt:lpstr>
      <vt:lpstr>'37.불법 산림훼손 피해현황'!Print_Area</vt:lpstr>
      <vt:lpstr>'38.산림전용허가내역'!Print_Area</vt:lpstr>
      <vt:lpstr>'39.산림보호구역지정현황'!Print_Area</vt:lpstr>
      <vt:lpstr>'4.경지규모별농가'!Print_Area</vt:lpstr>
      <vt:lpstr>'5.농업진흥지역지정'!Print_Area</vt:lpstr>
      <vt:lpstr>'6.한국농어촌공사'!Print_Area</vt:lpstr>
      <vt:lpstr>'7.수리답 및 경지정리'!Print_Area</vt:lpstr>
      <vt:lpstr>'8.수리시설 및 방조제'!Print_Area</vt:lpstr>
      <vt:lpstr>'9.식량작물생산량(정곡)'!Print_Area</vt:lpstr>
      <vt:lpstr>'9-1.미곡'!Print_Area</vt:lpstr>
      <vt:lpstr>'9-2.맥류'!Print_Area</vt:lpstr>
      <vt:lpstr>'9-3.잡곡'!Print_Area</vt:lpstr>
      <vt:lpstr>'9-4.두류'!Print_Area</vt:lpstr>
      <vt:lpstr>'9-5.서류'!Print_Area</vt:lpstr>
      <vt:lpstr>'20.농업용지하수'!ㅁ1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2015-06-18T00:02:42Z</cp:lastPrinted>
  <dcterms:created xsi:type="dcterms:W3CDTF">2011-12-22T04:12:33Z</dcterms:created>
  <dcterms:modified xsi:type="dcterms:W3CDTF">2016-04-07T01:49:57Z</dcterms:modified>
</cp:coreProperties>
</file>